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5.xml" ContentType="application/vnd.openxmlformats-officedocument.drawing+xml"/>
  <Override PartName="/xl/slicers/slicer5.xml" ContentType="application/vnd.ms-excel.slicer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6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7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8.xml" ContentType="application/vnd.openxmlformats-officedocument.drawingml.chartshapes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user02\Home04\summa\Dokument\_____Qulturum_data_\______________Tillsammans\Vårdsamordning\ERica_2019\"/>
    </mc:Choice>
  </mc:AlternateContent>
  <bookViews>
    <workbookView xWindow="0" yWindow="0" windowWidth="28800" windowHeight="12300" tabRatio="727" firstSheet="1" activeTab="1"/>
  </bookViews>
  <sheets>
    <sheet name="INSKR_all" sheetId="15" state="hidden" r:id="rId1"/>
    <sheet name="Inskrivningar__" sheetId="16" r:id="rId2"/>
    <sheet name="hemgång" sheetId="6" state="hidden" r:id="rId3"/>
    <sheet name="SIP__" sheetId="3" r:id="rId4"/>
    <sheet name="Utskrivningsklara__" sheetId="18" r:id="rId5"/>
    <sheet name="Kallade_hemgång__" sheetId="13" r:id="rId6"/>
    <sheet name="Hemgång_24__" sheetId="7" r:id="rId7"/>
    <sheet name="SIP" sheetId="2" state="hidden" r:id="rId8"/>
    <sheet name="utskr" sheetId="17" state="hidden" r:id="rId9"/>
    <sheet name="kallelse" sheetId="10" state="hidden" r:id="rId10"/>
    <sheet name="Region" sheetId="4" r:id="rId11"/>
    <sheet name="region_tab" sheetId="21" state="hidden" r:id="rId12"/>
    <sheet name="insk" sheetId="11" state="hidden" r:id="rId13"/>
  </sheets>
  <definedNames>
    <definedName name="_xlcn.WorksheetConnection_Blad1A1M1571" hidden="1">utskr!$A$1:$N$1479</definedName>
    <definedName name="_xlcn.WorksheetConnection_hemgångA1G1571" hidden="1">hemgång!$A$1:$H$396</definedName>
    <definedName name="_xlcn.WorksheetConnection_inskH1S8891" hidden="1">insk!$H$1:$S$889</definedName>
    <definedName name="_xlcn.WorksheetConnection_INSKR_allA1H1571" hidden="1">INSKR_all!$A$1:$I$448</definedName>
    <definedName name="_xlcn.WorksheetConnection_kallelseA1K5881" hidden="1">kallelse!$A$1:$G$1539</definedName>
    <definedName name="_xlcn.WorksheetConnection_SIPA1I1571" hidden="1">SIP!$A$1:$J$395</definedName>
    <definedName name="Utsnitt_Kommun">#N/A</definedName>
    <definedName name="Utsnitt_Kommun1">#N/A</definedName>
    <definedName name="Utsnitt_Kommun2">#N/A</definedName>
    <definedName name="Utsnitt_Kommun4">#N/A</definedName>
    <definedName name="Utsnitt_Kommun5">#N/A</definedName>
  </definedNames>
  <calcPr calcId="162913"/>
  <pivotCaches>
    <pivotCache cacheId="1295" r:id="rId14"/>
    <pivotCache cacheId="1296" r:id="rId15"/>
    <pivotCache cacheId="1297" r:id="rId16"/>
    <pivotCache cacheId="1298" r:id="rId17"/>
    <pivotCache cacheId="1299" r:id="rId18"/>
    <pivotCache cacheId="1300" r:id="rId19"/>
    <pivotCache cacheId="1301" r:id="rId20"/>
    <pivotCache cacheId="1302" r:id="rId21"/>
    <pivotCache cacheId="1308" r:id="rId22"/>
    <pivotCache cacheId="1309" r:id="rId23"/>
    <pivotCache cacheId="1310" r:id="rId24"/>
    <pivotCache cacheId="1311" r:id="rId25"/>
    <pivotCache cacheId="1312" r:id="rId26"/>
    <pivotCache cacheId="1313" r:id="rId27"/>
    <pivotCache cacheId="1314" r:id="rId28"/>
    <pivotCache cacheId="1315" r:id="rId29"/>
    <pivotCache cacheId="1316" r:id="rId30"/>
    <pivotCache cacheId="1317" r:id="rId31"/>
    <pivotCache cacheId="1365" r:id="rId32"/>
    <pivotCache cacheId="1368" r:id="rId33"/>
    <pivotCache cacheId="1371" r:id="rId34"/>
    <pivotCache cacheId="1374" r:id="rId35"/>
    <pivotCache cacheId="1377" r:id="rId36"/>
  </pivotCaches>
  <extLst>
    <ext xmlns:x14="http://schemas.microsoft.com/office/spreadsheetml/2009/9/main" uri="{876F7934-8845-4945-9796-88D515C7AA90}">
      <x14:pivotCaches>
        <pivotCache cacheId="1220" r:id="rId37"/>
        <pivotCache cacheId="1239" r:id="rId38"/>
        <pivotCache cacheId="1246" r:id="rId39"/>
        <pivotCache cacheId="1268" r:id="rId40"/>
        <pivotCache cacheId="1278" r:id="rId41"/>
      </x14:pivotCaches>
    </ext>
    <ext xmlns:x14="http://schemas.microsoft.com/office/spreadsheetml/2009/9/main" uri="{BBE1A952-AA13-448e-AADC-164F8A28A991}">
      <x14:slicerCaches>
        <x14:slicerCache r:id="rId42"/>
        <x14:slicerCache r:id="rId43"/>
        <x14:slicerCache r:id="rId44"/>
        <x14:slicerCache r:id="rId45"/>
        <x14:slicerCache r:id="rId4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mråde1" name="Område1" connection="WorksheetConnection_SIP!$A$1:$I$157"/>
          <x15:modelTable id="Område4" name="Område4" connection="WorksheetConnection_kallelse!$A$1:$K$588"/>
          <x15:modelTable id="Område6" name="Område6" connection="WorksheetConnection_INSKR_all!$A$1:$H$157"/>
          <x15:modelTable id="Område5" name="Område5" connection="WorksheetConnection_insk!$H$1:$S$889"/>
          <x15:modelTable id="Område2" name="Område2" connection="WorksheetConnection_hemgång!$A$1:$G$157"/>
          <x15:modelTable id="Område" name="Område" connection="WorksheetConnection_Blad1!$A$1:$M$157"/>
        </x15:modelTables>
        <x15:extLst>
          <ext xmlns:x16="http://schemas.microsoft.com/office/spreadsheetml/2014/11/main" uri="{9835A34E-60A6-4A7C-AAB8-D5F71C897F49}">
            <x16:modelTimeGroupings>
              <x16:modelTimeGrouping tableName="Område1" columnName="Utskrivning år och månad" columnId="Utskrivning år och månad">
                <x16:calculatedTimeColumn columnName="Utskrivning år och månad (månadsindex)" columnId="Utskrivning år och månad (månadsindex)" contentType="monthsindex" isSelected="1"/>
                <x16:calculatedTimeColumn columnName="Utskrivning år och månad (månad)" columnId="Utskrivning år och månad (månad)" contentType="months" isSelected="1"/>
              </x16:modelTimeGrouping>
              <x16:modelTimeGrouping tableName="Område2" columnName="Utskrivning år och månad" columnId="Utskrivning år och månad">
                <x16:calculatedTimeColumn columnName="Utskrivning år och månad (månadsindex)" columnId="Utskrivning år och månad (månadsindex)" contentType="monthsindex" isSelected="1"/>
                <x16:calculatedTimeColumn columnName="Utskrivning år och månad (månad)" columnId="Utskrivning år och månad (månad)" contentType="months" isSelected="1"/>
              </x16:modelTimeGrouping>
              <x16:modelTimeGrouping tableName="Område5" columnName="Inskrivning år och månad" columnId="Inskrivning år och månad">
                <x16:calculatedTimeColumn columnName="Inskrivning år och månad (månadsindex)" columnId="Inskrivning år och månad (månadsindex)" contentType="monthsindex" isSelected="1"/>
                <x16:calculatedTimeColumn columnName="Inskrivning år och månad (månad)" columnId="Inskrivning år och månad (månad)" contentType="months" isSelected="1"/>
              </x16:modelTimeGrouping>
              <x16:modelTimeGrouping tableName="Område4" columnName="Utskrivning år och månad" columnId="Utskrivning år och månad">
                <x16:calculatedTimeColumn columnName="Utskrivning år och månad (månadsindex)" columnId="Utskrivning år och månad (månadsindex)" contentType="monthsindex" isSelected="1"/>
                <x16:calculatedTimeColumn columnName="Utskrivning år och månad (månad)" columnId="Utskrivning år och månad (månad)" contentType="months" isSelected="1"/>
              </x16:modelTimeGrouping>
              <x16:modelTimeGrouping tableName="Område6" columnName="Inskrivning år och månad" columnId="Inskrivning år och månad">
                <x16:calculatedTimeColumn columnName="Inskrivning år och månad (månadsindex)" columnId="Inskrivning år och månad (månadsindex)" contentType="monthsindex" isSelected="1"/>
                <x16:calculatedTimeColumn columnName="Inskrivning år och månad (månad)" columnId="Inskrivning år och månad (månad)" contentType="months" isSelected="1"/>
              </x16:modelTimeGrouping>
              <x16:modelTimeGrouping tableName="Område" columnName="Utskrivning år och månad" columnId="Utskrivning år och månad">
                <x16:calculatedTimeColumn columnName="Utskrivning år och månad (månadsindex)" columnId="Utskrivning år och månad (månadsindex)" contentType="monthsindex" isSelected="1"/>
                <x16:calculatedTimeColumn columnName="Utskrivning år och månad (månad)" columnId="Utskrivning år och månad (månad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Q44" i="21" l="1"/>
  <c r="R44" i="21"/>
  <c r="V44" i="21" s="1"/>
  <c r="S44" i="21"/>
  <c r="T44" i="21"/>
  <c r="U44" i="21"/>
  <c r="Q45" i="21"/>
  <c r="R45" i="21"/>
  <c r="S45" i="21"/>
  <c r="W45" i="21" s="1"/>
  <c r="T45" i="21"/>
  <c r="U45" i="21"/>
  <c r="V45" i="21"/>
  <c r="Q46" i="21"/>
  <c r="R46" i="21"/>
  <c r="S46" i="21"/>
  <c r="T46" i="21"/>
  <c r="U46" i="21"/>
  <c r="V46" i="21"/>
  <c r="W46" i="21"/>
  <c r="Q47" i="21"/>
  <c r="R47" i="21"/>
  <c r="S47" i="21"/>
  <c r="T47" i="21"/>
  <c r="U47" i="21"/>
  <c r="V47" i="21"/>
  <c r="W47" i="21"/>
  <c r="Q15" i="21"/>
  <c r="R15" i="21"/>
  <c r="S15" i="21"/>
  <c r="V15" i="21" s="1"/>
  <c r="U15" i="21"/>
  <c r="Q16" i="21"/>
  <c r="R16" i="21"/>
  <c r="S16" i="21"/>
  <c r="V16" i="21" s="1"/>
  <c r="U16" i="21"/>
  <c r="Q17" i="21"/>
  <c r="R17" i="21"/>
  <c r="S17" i="21"/>
  <c r="U17" i="21"/>
  <c r="V17" i="21"/>
  <c r="Q18" i="21"/>
  <c r="R18" i="21"/>
  <c r="S18" i="21"/>
  <c r="U18" i="21"/>
  <c r="V18" i="21"/>
  <c r="L204" i="21"/>
  <c r="M204" i="21"/>
  <c r="N204" i="21"/>
  <c r="O204" i="21"/>
  <c r="P204" i="21"/>
  <c r="L205" i="21"/>
  <c r="M205" i="21"/>
  <c r="P205" i="21" s="1"/>
  <c r="N205" i="21"/>
  <c r="O205" i="21"/>
  <c r="L206" i="21"/>
  <c r="M206" i="21"/>
  <c r="N206" i="21"/>
  <c r="O206" i="21"/>
  <c r="P206" i="21"/>
  <c r="L207" i="21"/>
  <c r="P207" i="21" s="1"/>
  <c r="M207" i="21"/>
  <c r="N207" i="21"/>
  <c r="O207" i="21"/>
  <c r="L177" i="21"/>
  <c r="P177" i="21" s="1"/>
  <c r="M177" i="21"/>
  <c r="N177" i="21"/>
  <c r="O177" i="21"/>
  <c r="L174" i="21"/>
  <c r="M174" i="21"/>
  <c r="N174" i="21"/>
  <c r="O174" i="21"/>
  <c r="P174" i="21"/>
  <c r="L175" i="21"/>
  <c r="M175" i="21"/>
  <c r="N175" i="21"/>
  <c r="O175" i="21"/>
  <c r="P175" i="21"/>
  <c r="L176" i="21"/>
  <c r="M176" i="21"/>
  <c r="P176" i="21" s="1"/>
  <c r="N176" i="21"/>
  <c r="O176" i="21"/>
  <c r="L148" i="21"/>
  <c r="M148" i="21"/>
  <c r="P148" i="21" s="1"/>
  <c r="N148" i="21"/>
  <c r="O148" i="21"/>
  <c r="L149" i="21"/>
  <c r="M149" i="21"/>
  <c r="N149" i="21"/>
  <c r="O149" i="21"/>
  <c r="P149" i="21"/>
  <c r="L150" i="21"/>
  <c r="M150" i="21"/>
  <c r="P150" i="21" s="1"/>
  <c r="N150" i="21"/>
  <c r="O150" i="21"/>
  <c r="L151" i="21"/>
  <c r="M151" i="21"/>
  <c r="N151" i="21"/>
  <c r="O151" i="21"/>
  <c r="P151" i="21"/>
  <c r="H111" i="21"/>
  <c r="I111" i="21"/>
  <c r="M111" i="21" s="1"/>
  <c r="J111" i="21"/>
  <c r="K111" i="21"/>
  <c r="L111" i="21"/>
  <c r="H112" i="21"/>
  <c r="I112" i="21"/>
  <c r="J112" i="21"/>
  <c r="M112" i="21" s="1"/>
  <c r="K112" i="21"/>
  <c r="L112" i="21"/>
  <c r="H113" i="21"/>
  <c r="I113" i="21"/>
  <c r="J113" i="21"/>
  <c r="K113" i="21"/>
  <c r="L113" i="21"/>
  <c r="M113" i="21"/>
  <c r="H114" i="21"/>
  <c r="I114" i="21"/>
  <c r="J114" i="21"/>
  <c r="M114" i="21" s="1"/>
  <c r="K114" i="21"/>
  <c r="L114" i="21"/>
  <c r="H76" i="21"/>
  <c r="I76" i="21"/>
  <c r="L76" i="21" s="1"/>
  <c r="J76" i="21"/>
  <c r="K76" i="21"/>
  <c r="H77" i="21"/>
  <c r="I77" i="21"/>
  <c r="J77" i="21"/>
  <c r="K77" i="21"/>
  <c r="L77" i="21"/>
  <c r="H78" i="21"/>
  <c r="I78" i="21"/>
  <c r="L78" i="21" s="1"/>
  <c r="J78" i="21"/>
  <c r="K78" i="21"/>
  <c r="H79" i="21"/>
  <c r="I79" i="21"/>
  <c r="L79" i="21" s="1"/>
  <c r="J79" i="21"/>
  <c r="K79" i="21"/>
  <c r="H44" i="21"/>
  <c r="I44" i="21"/>
  <c r="L44" i="21" s="1"/>
  <c r="J44" i="21"/>
  <c r="K44" i="21"/>
  <c r="H45" i="21"/>
  <c r="I45" i="21"/>
  <c r="J45" i="21"/>
  <c r="K45" i="21"/>
  <c r="L45" i="21"/>
  <c r="H46" i="21"/>
  <c r="I46" i="21"/>
  <c r="L46" i="21" s="1"/>
  <c r="J46" i="21"/>
  <c r="K46" i="21"/>
  <c r="H47" i="21"/>
  <c r="I47" i="21"/>
  <c r="J47" i="21"/>
  <c r="K47" i="21"/>
  <c r="L47" i="21"/>
  <c r="H16" i="21"/>
  <c r="I16" i="21"/>
  <c r="L16" i="21" s="1"/>
  <c r="J16" i="21"/>
  <c r="K16" i="21"/>
  <c r="H17" i="21"/>
  <c r="I17" i="21"/>
  <c r="J17" i="21"/>
  <c r="K17" i="21"/>
  <c r="L17" i="21"/>
  <c r="H18" i="21"/>
  <c r="I18" i="21"/>
  <c r="L18" i="21" s="1"/>
  <c r="J18" i="21"/>
  <c r="K18" i="21"/>
  <c r="H19" i="21"/>
  <c r="I19" i="21"/>
  <c r="L19" i="21" s="1"/>
  <c r="J19" i="21"/>
  <c r="K19" i="21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L171" i="17"/>
  <c r="M171" i="17"/>
  <c r="N171" i="17"/>
  <c r="L172" i="17"/>
  <c r="M172" i="17"/>
  <c r="N172" i="17"/>
  <c r="L173" i="17"/>
  <c r="M173" i="17"/>
  <c r="N173" i="17"/>
  <c r="L174" i="17"/>
  <c r="M174" i="17"/>
  <c r="N174" i="17"/>
  <c r="L175" i="17"/>
  <c r="M175" i="17"/>
  <c r="N175" i="17"/>
  <c r="L176" i="17"/>
  <c r="M176" i="17"/>
  <c r="N176" i="17"/>
  <c r="L177" i="17"/>
  <c r="M177" i="17"/>
  <c r="N177" i="17"/>
  <c r="L178" i="17"/>
  <c r="M178" i="17"/>
  <c r="N178" i="17"/>
  <c r="L179" i="17"/>
  <c r="M179" i="17"/>
  <c r="N179" i="17"/>
  <c r="L180" i="17"/>
  <c r="M180" i="17"/>
  <c r="N180" i="17"/>
  <c r="L181" i="17"/>
  <c r="M181" i="17"/>
  <c r="N181" i="17"/>
  <c r="L182" i="17"/>
  <c r="M182" i="17"/>
  <c r="N182" i="17"/>
  <c r="L183" i="17"/>
  <c r="M183" i="17"/>
  <c r="N183" i="17"/>
  <c r="L184" i="17"/>
  <c r="M184" i="17"/>
  <c r="N184" i="17"/>
  <c r="L185" i="17"/>
  <c r="M185" i="17"/>
  <c r="N185" i="17"/>
  <c r="L186" i="17"/>
  <c r="M186" i="17"/>
  <c r="N186" i="17"/>
  <c r="L187" i="17"/>
  <c r="M187" i="17"/>
  <c r="N187" i="17"/>
  <c r="L188" i="17"/>
  <c r="M188" i="17"/>
  <c r="N188" i="17"/>
  <c r="L189" i="17"/>
  <c r="M189" i="17"/>
  <c r="N189" i="17"/>
  <c r="L190" i="17"/>
  <c r="M190" i="17"/>
  <c r="N190" i="17"/>
  <c r="L191" i="17"/>
  <c r="M191" i="17"/>
  <c r="N191" i="17"/>
  <c r="L192" i="17"/>
  <c r="M192" i="17"/>
  <c r="N192" i="17"/>
  <c r="L193" i="17"/>
  <c r="M193" i="17"/>
  <c r="N193" i="17"/>
  <c r="L194" i="17"/>
  <c r="M194" i="17"/>
  <c r="N194" i="17"/>
  <c r="L195" i="17"/>
  <c r="M195" i="17"/>
  <c r="N195" i="17"/>
  <c r="L196" i="17"/>
  <c r="M196" i="17"/>
  <c r="N196" i="17"/>
  <c r="L197" i="17"/>
  <c r="M197" i="17"/>
  <c r="N197" i="17"/>
  <c r="L198" i="17"/>
  <c r="M198" i="17"/>
  <c r="N198" i="17"/>
  <c r="L199" i="17"/>
  <c r="M199" i="17"/>
  <c r="N199" i="17"/>
  <c r="L200" i="17"/>
  <c r="M200" i="17"/>
  <c r="N200" i="17"/>
  <c r="L201" i="17"/>
  <c r="M201" i="17"/>
  <c r="N201" i="17"/>
  <c r="L202" i="17"/>
  <c r="M202" i="17"/>
  <c r="N202" i="17"/>
  <c r="L203" i="17"/>
  <c r="M203" i="17"/>
  <c r="N203" i="17"/>
  <c r="L204" i="17"/>
  <c r="M204" i="17"/>
  <c r="N204" i="17"/>
  <c r="L205" i="17"/>
  <c r="M205" i="17"/>
  <c r="N205" i="17"/>
  <c r="L206" i="17"/>
  <c r="M206" i="17"/>
  <c r="N206" i="17"/>
  <c r="L207" i="17"/>
  <c r="M207" i="17"/>
  <c r="N207" i="17"/>
  <c r="L208" i="17"/>
  <c r="M208" i="17"/>
  <c r="N208" i="17"/>
  <c r="L209" i="17"/>
  <c r="M209" i="17"/>
  <c r="N209" i="17"/>
  <c r="L210" i="17"/>
  <c r="M210" i="17"/>
  <c r="N210" i="17"/>
  <c r="L211" i="17"/>
  <c r="M211" i="17"/>
  <c r="N211" i="17"/>
  <c r="L212" i="17"/>
  <c r="M212" i="17"/>
  <c r="N212" i="17"/>
  <c r="L213" i="17"/>
  <c r="M213" i="17"/>
  <c r="N213" i="17"/>
  <c r="L214" i="17"/>
  <c r="M214" i="17"/>
  <c r="N214" i="17"/>
  <c r="L215" i="17"/>
  <c r="M215" i="17"/>
  <c r="N215" i="17"/>
  <c r="L216" i="17"/>
  <c r="M216" i="17"/>
  <c r="N216" i="17"/>
  <c r="L217" i="17"/>
  <c r="M217" i="17"/>
  <c r="N217" i="17"/>
  <c r="L218" i="17"/>
  <c r="M218" i="17"/>
  <c r="N218" i="17"/>
  <c r="L219" i="17"/>
  <c r="M219" i="17"/>
  <c r="N219" i="17"/>
  <c r="L220" i="17"/>
  <c r="M220" i="17"/>
  <c r="N220" i="17"/>
  <c r="L221" i="17"/>
  <c r="M221" i="17"/>
  <c r="N221" i="17"/>
  <c r="L222" i="17"/>
  <c r="M222" i="17"/>
  <c r="N222" i="17"/>
  <c r="H171" i="2"/>
  <c r="I171" i="2"/>
  <c r="J171" i="2" s="1"/>
  <c r="H172" i="2"/>
  <c r="I172" i="2"/>
  <c r="J172" i="2" s="1"/>
  <c r="H173" i="2"/>
  <c r="I173" i="2"/>
  <c r="J173" i="2" s="1"/>
  <c r="H174" i="2"/>
  <c r="I174" i="2"/>
  <c r="J174" i="2"/>
  <c r="H175" i="2"/>
  <c r="I175" i="2"/>
  <c r="J175" i="2" s="1"/>
  <c r="H176" i="2"/>
  <c r="I176" i="2"/>
  <c r="J176" i="2"/>
  <c r="H177" i="2"/>
  <c r="I177" i="2"/>
  <c r="J177" i="2" s="1"/>
  <c r="H178" i="2"/>
  <c r="I178" i="2"/>
  <c r="J178" i="2"/>
  <c r="H179" i="2"/>
  <c r="I179" i="2"/>
  <c r="J179" i="2" s="1"/>
  <c r="H180" i="2"/>
  <c r="I180" i="2"/>
  <c r="J180" i="2" s="1"/>
  <c r="H181" i="2"/>
  <c r="I181" i="2"/>
  <c r="J181" i="2" s="1"/>
  <c r="H182" i="2"/>
  <c r="I182" i="2"/>
  <c r="J182" i="2"/>
  <c r="H183" i="2"/>
  <c r="I183" i="2"/>
  <c r="J183" i="2" s="1"/>
  <c r="H184" i="2"/>
  <c r="I184" i="2"/>
  <c r="J184" i="2"/>
  <c r="H185" i="2"/>
  <c r="I185" i="2"/>
  <c r="J185" i="2" s="1"/>
  <c r="H186" i="2"/>
  <c r="I186" i="2"/>
  <c r="J186" i="2"/>
  <c r="H187" i="2"/>
  <c r="I187" i="2"/>
  <c r="J187" i="2" s="1"/>
  <c r="H188" i="2"/>
  <c r="I188" i="2"/>
  <c r="J188" i="2" s="1"/>
  <c r="H189" i="2"/>
  <c r="I189" i="2"/>
  <c r="J189" i="2" s="1"/>
  <c r="H190" i="2"/>
  <c r="I190" i="2"/>
  <c r="J190" i="2"/>
  <c r="H191" i="2"/>
  <c r="I191" i="2"/>
  <c r="J191" i="2" s="1"/>
  <c r="H192" i="2"/>
  <c r="I192" i="2"/>
  <c r="J192" i="2"/>
  <c r="H193" i="2"/>
  <c r="I193" i="2"/>
  <c r="J193" i="2" s="1"/>
  <c r="H194" i="2"/>
  <c r="I194" i="2"/>
  <c r="J194" i="2"/>
  <c r="H195" i="2"/>
  <c r="I195" i="2"/>
  <c r="J195" i="2" s="1"/>
  <c r="H196" i="2"/>
  <c r="I196" i="2"/>
  <c r="J196" i="2" s="1"/>
  <c r="H197" i="2"/>
  <c r="I197" i="2"/>
  <c r="J197" i="2" s="1"/>
  <c r="H198" i="2"/>
  <c r="I198" i="2"/>
  <c r="J198" i="2"/>
  <c r="H199" i="2"/>
  <c r="I199" i="2"/>
  <c r="J199" i="2" s="1"/>
  <c r="H200" i="2"/>
  <c r="I200" i="2"/>
  <c r="J200" i="2"/>
  <c r="H201" i="2"/>
  <c r="I201" i="2"/>
  <c r="J201" i="2" s="1"/>
  <c r="H202" i="2"/>
  <c r="I202" i="2"/>
  <c r="J202" i="2"/>
  <c r="H203" i="2"/>
  <c r="I203" i="2"/>
  <c r="J203" i="2" s="1"/>
  <c r="H204" i="2"/>
  <c r="I204" i="2"/>
  <c r="J204" i="2" s="1"/>
  <c r="H205" i="2"/>
  <c r="I205" i="2"/>
  <c r="J205" i="2" s="1"/>
  <c r="H206" i="2"/>
  <c r="I206" i="2"/>
  <c r="J206" i="2"/>
  <c r="H207" i="2"/>
  <c r="I207" i="2"/>
  <c r="J207" i="2" s="1"/>
  <c r="H208" i="2"/>
  <c r="I208" i="2"/>
  <c r="J208" i="2"/>
  <c r="H209" i="2"/>
  <c r="I209" i="2"/>
  <c r="J209" i="2" s="1"/>
  <c r="H210" i="2"/>
  <c r="I210" i="2"/>
  <c r="J210" i="2"/>
  <c r="H211" i="2"/>
  <c r="I211" i="2"/>
  <c r="J211" i="2" s="1"/>
  <c r="H212" i="2"/>
  <c r="I212" i="2"/>
  <c r="J212" i="2" s="1"/>
  <c r="H213" i="2"/>
  <c r="I213" i="2"/>
  <c r="J213" i="2" s="1"/>
  <c r="H214" i="2"/>
  <c r="I214" i="2"/>
  <c r="J214" i="2"/>
  <c r="H215" i="2"/>
  <c r="I215" i="2"/>
  <c r="J215" i="2" s="1"/>
  <c r="H216" i="2"/>
  <c r="I216" i="2"/>
  <c r="J216" i="2"/>
  <c r="H217" i="2"/>
  <c r="I217" i="2"/>
  <c r="J217" i="2" s="1"/>
  <c r="H218" i="2"/>
  <c r="I218" i="2"/>
  <c r="J218" i="2"/>
  <c r="H219" i="2"/>
  <c r="I219" i="2"/>
  <c r="J219" i="2" s="1"/>
  <c r="H220" i="2"/>
  <c r="I220" i="2"/>
  <c r="J220" i="2" s="1"/>
  <c r="H221" i="2"/>
  <c r="I221" i="2"/>
  <c r="J221" i="2" s="1"/>
  <c r="H222" i="2"/>
  <c r="I222" i="2"/>
  <c r="J222" i="2"/>
  <c r="H171" i="15"/>
  <c r="I171" i="15"/>
  <c r="H172" i="15"/>
  <c r="I172" i="15"/>
  <c r="H173" i="15"/>
  <c r="I173" i="15"/>
  <c r="H174" i="15"/>
  <c r="I174" i="15"/>
  <c r="H175" i="15"/>
  <c r="I175" i="15"/>
  <c r="H176" i="15"/>
  <c r="I176" i="15"/>
  <c r="H177" i="15"/>
  <c r="I177" i="15"/>
  <c r="H178" i="15"/>
  <c r="I178" i="15"/>
  <c r="H179" i="15"/>
  <c r="I179" i="15"/>
  <c r="H180" i="15"/>
  <c r="I180" i="15"/>
  <c r="H181" i="15"/>
  <c r="I181" i="15"/>
  <c r="H182" i="15"/>
  <c r="I182" i="15"/>
  <c r="H183" i="15"/>
  <c r="I183" i="15"/>
  <c r="H184" i="15"/>
  <c r="I184" i="15"/>
  <c r="H185" i="15"/>
  <c r="I185" i="15"/>
  <c r="H186" i="15"/>
  <c r="I186" i="15"/>
  <c r="H187" i="15"/>
  <c r="I187" i="15"/>
  <c r="H188" i="15"/>
  <c r="I188" i="15"/>
  <c r="H189" i="15"/>
  <c r="I189" i="15"/>
  <c r="H190" i="15"/>
  <c r="I190" i="15"/>
  <c r="H191" i="15"/>
  <c r="I191" i="15"/>
  <c r="H192" i="15"/>
  <c r="I192" i="15"/>
  <c r="H193" i="15"/>
  <c r="I193" i="15"/>
  <c r="H194" i="15"/>
  <c r="I194" i="15"/>
  <c r="H195" i="15"/>
  <c r="I195" i="15"/>
  <c r="H196" i="15"/>
  <c r="I196" i="15"/>
  <c r="H197" i="15"/>
  <c r="I197" i="15"/>
  <c r="H198" i="15"/>
  <c r="I198" i="15"/>
  <c r="H199" i="15"/>
  <c r="I199" i="15"/>
  <c r="H200" i="15"/>
  <c r="I200" i="15"/>
  <c r="H201" i="15"/>
  <c r="I201" i="15"/>
  <c r="H202" i="15"/>
  <c r="I202" i="15"/>
  <c r="H203" i="15"/>
  <c r="I203" i="15"/>
  <c r="H204" i="15"/>
  <c r="I204" i="15"/>
  <c r="H205" i="15"/>
  <c r="I205" i="15"/>
  <c r="H206" i="15"/>
  <c r="I206" i="15"/>
  <c r="H207" i="15"/>
  <c r="I207" i="15"/>
  <c r="H208" i="15"/>
  <c r="I208" i="15"/>
  <c r="H209" i="15"/>
  <c r="I209" i="15"/>
  <c r="H210" i="15"/>
  <c r="I210" i="15"/>
  <c r="H211" i="15"/>
  <c r="I211" i="15"/>
  <c r="H212" i="15"/>
  <c r="I212" i="15"/>
  <c r="H213" i="15"/>
  <c r="I213" i="15"/>
  <c r="H214" i="15"/>
  <c r="I214" i="15"/>
  <c r="H215" i="15"/>
  <c r="I215" i="15"/>
  <c r="H216" i="15"/>
  <c r="I216" i="15"/>
  <c r="H217" i="15"/>
  <c r="I217" i="15"/>
  <c r="H218" i="15"/>
  <c r="I218" i="15"/>
  <c r="H219" i="15"/>
  <c r="I219" i="15"/>
  <c r="H220" i="15"/>
  <c r="I220" i="15"/>
  <c r="H221" i="15"/>
  <c r="I221" i="15"/>
  <c r="H222" i="15"/>
  <c r="I222" i="15"/>
  <c r="W44" i="21" l="1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2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O192" i="21"/>
  <c r="O193" i="21"/>
  <c r="O194" i="21"/>
  <c r="O195" i="21"/>
  <c r="O196" i="21"/>
  <c r="O197" i="21"/>
  <c r="O198" i="21"/>
  <c r="O199" i="21"/>
  <c r="O200" i="21"/>
  <c r="O201" i="21"/>
  <c r="O202" i="21"/>
  <c r="O203" i="21"/>
  <c r="O191" i="21"/>
  <c r="O136" i="21"/>
  <c r="O137" i="21"/>
  <c r="O138" i="21"/>
  <c r="O139" i="21"/>
  <c r="O140" i="21"/>
  <c r="O141" i="21"/>
  <c r="O142" i="21"/>
  <c r="O143" i="21"/>
  <c r="O144" i="21"/>
  <c r="O145" i="21"/>
  <c r="O146" i="21"/>
  <c r="O147" i="21"/>
  <c r="O135" i="21"/>
  <c r="O162" i="21"/>
  <c r="O163" i="21"/>
  <c r="O164" i="21"/>
  <c r="O165" i="21"/>
  <c r="O166" i="21"/>
  <c r="O167" i="21"/>
  <c r="O168" i="21"/>
  <c r="O169" i="21"/>
  <c r="O170" i="21"/>
  <c r="O171" i="21"/>
  <c r="O172" i="21"/>
  <c r="O173" i="21"/>
  <c r="O161" i="21"/>
  <c r="L192" i="21" l="1"/>
  <c r="M192" i="21"/>
  <c r="N192" i="21"/>
  <c r="L193" i="21"/>
  <c r="M193" i="21"/>
  <c r="N193" i="21"/>
  <c r="L194" i="21"/>
  <c r="M194" i="21"/>
  <c r="N194" i="21"/>
  <c r="L195" i="21"/>
  <c r="M195" i="21"/>
  <c r="N195" i="21"/>
  <c r="L196" i="21"/>
  <c r="M196" i="21"/>
  <c r="N196" i="21"/>
  <c r="L197" i="21"/>
  <c r="M197" i="21"/>
  <c r="N197" i="21"/>
  <c r="L198" i="21"/>
  <c r="M198" i="21"/>
  <c r="N198" i="21"/>
  <c r="L199" i="21"/>
  <c r="M199" i="21"/>
  <c r="N199" i="21"/>
  <c r="L200" i="21"/>
  <c r="M200" i="21"/>
  <c r="N200" i="21"/>
  <c r="L201" i="21"/>
  <c r="M201" i="21"/>
  <c r="N201" i="21"/>
  <c r="L202" i="21"/>
  <c r="M202" i="21"/>
  <c r="N202" i="21"/>
  <c r="L203" i="21"/>
  <c r="M203" i="21"/>
  <c r="N203" i="21"/>
  <c r="M191" i="21"/>
  <c r="N191" i="21"/>
  <c r="L191" i="21"/>
  <c r="N162" i="21"/>
  <c r="N163" i="21"/>
  <c r="N164" i="21"/>
  <c r="N165" i="21"/>
  <c r="N166" i="21"/>
  <c r="N167" i="21"/>
  <c r="N168" i="21"/>
  <c r="N169" i="21"/>
  <c r="N170" i="21"/>
  <c r="N171" i="21"/>
  <c r="N172" i="21"/>
  <c r="N173" i="21"/>
  <c r="N161" i="21"/>
  <c r="L162" i="21"/>
  <c r="M162" i="21"/>
  <c r="L163" i="21"/>
  <c r="M163" i="21"/>
  <c r="L164" i="21"/>
  <c r="M164" i="21"/>
  <c r="L165" i="21"/>
  <c r="M165" i="21"/>
  <c r="L166" i="21"/>
  <c r="M166" i="21"/>
  <c r="L167" i="21"/>
  <c r="M167" i="21"/>
  <c r="L168" i="21"/>
  <c r="M168" i="21"/>
  <c r="L169" i="21"/>
  <c r="M169" i="21"/>
  <c r="L170" i="21"/>
  <c r="M170" i="21"/>
  <c r="L171" i="21"/>
  <c r="M171" i="21"/>
  <c r="L172" i="21"/>
  <c r="M172" i="21"/>
  <c r="L173" i="21"/>
  <c r="M173" i="21"/>
  <c r="M161" i="21"/>
  <c r="L161" i="21"/>
  <c r="L136" i="21"/>
  <c r="M136" i="21"/>
  <c r="N136" i="21"/>
  <c r="L137" i="21"/>
  <c r="M137" i="21"/>
  <c r="N137" i="21"/>
  <c r="L138" i="21"/>
  <c r="M138" i="21"/>
  <c r="N138" i="21"/>
  <c r="L139" i="21"/>
  <c r="M139" i="21"/>
  <c r="N139" i="21"/>
  <c r="L140" i="21"/>
  <c r="M140" i="21"/>
  <c r="N140" i="21"/>
  <c r="L141" i="21"/>
  <c r="M141" i="21"/>
  <c r="N141" i="21"/>
  <c r="L142" i="21"/>
  <c r="M142" i="21"/>
  <c r="N142" i="21"/>
  <c r="L143" i="21"/>
  <c r="M143" i="21"/>
  <c r="N143" i="21"/>
  <c r="L144" i="21"/>
  <c r="M144" i="21"/>
  <c r="N144" i="21"/>
  <c r="L145" i="21"/>
  <c r="M145" i="21"/>
  <c r="N145" i="21"/>
  <c r="L146" i="21"/>
  <c r="M146" i="21"/>
  <c r="N146" i="21"/>
  <c r="L147" i="21"/>
  <c r="M147" i="21"/>
  <c r="N147" i="21"/>
  <c r="N135" i="21"/>
  <c r="M135" i="21"/>
  <c r="L135" i="21"/>
  <c r="L158" i="17"/>
  <c r="M158" i="17"/>
  <c r="N158" i="17"/>
  <c r="L159" i="17"/>
  <c r="M159" i="17"/>
  <c r="N159" i="17"/>
  <c r="L160" i="17"/>
  <c r="M160" i="17"/>
  <c r="N160" i="17"/>
  <c r="L161" i="17"/>
  <c r="M161" i="17"/>
  <c r="N161" i="17"/>
  <c r="L162" i="17"/>
  <c r="M162" i="17"/>
  <c r="N162" i="17"/>
  <c r="L163" i="17"/>
  <c r="M163" i="17"/>
  <c r="N163" i="17"/>
  <c r="L164" i="17"/>
  <c r="M164" i="17"/>
  <c r="N164" i="17"/>
  <c r="L165" i="17"/>
  <c r="M165" i="17"/>
  <c r="N165" i="17"/>
  <c r="L166" i="17"/>
  <c r="M166" i="17"/>
  <c r="N166" i="17"/>
  <c r="L167" i="17"/>
  <c r="M167" i="17"/>
  <c r="N167" i="17"/>
  <c r="L168" i="17"/>
  <c r="M168" i="17"/>
  <c r="N168" i="17"/>
  <c r="L169" i="17"/>
  <c r="M169" i="17"/>
  <c r="N169" i="17"/>
  <c r="L170" i="17"/>
  <c r="M170" i="17"/>
  <c r="N170" i="17"/>
  <c r="L2" i="17"/>
  <c r="H99" i="21"/>
  <c r="I99" i="21"/>
  <c r="J99" i="21"/>
  <c r="H100" i="21"/>
  <c r="I100" i="21"/>
  <c r="J100" i="21"/>
  <c r="H101" i="21"/>
  <c r="I101" i="21"/>
  <c r="J101" i="21"/>
  <c r="H102" i="21"/>
  <c r="I102" i="21"/>
  <c r="J102" i="21"/>
  <c r="H103" i="21"/>
  <c r="I103" i="21"/>
  <c r="J103" i="21"/>
  <c r="H104" i="21"/>
  <c r="I104" i="21"/>
  <c r="J104" i="21"/>
  <c r="H105" i="21"/>
  <c r="I105" i="21"/>
  <c r="J105" i="21"/>
  <c r="H106" i="21"/>
  <c r="I106" i="21"/>
  <c r="J106" i="21"/>
  <c r="H107" i="21"/>
  <c r="I107" i="21"/>
  <c r="J107" i="21"/>
  <c r="H108" i="21"/>
  <c r="I108" i="21"/>
  <c r="J108" i="21"/>
  <c r="H109" i="21"/>
  <c r="I109" i="21"/>
  <c r="J109" i="21"/>
  <c r="H110" i="21"/>
  <c r="I110" i="21"/>
  <c r="J110" i="21"/>
  <c r="J98" i="21"/>
  <c r="I98" i="21"/>
  <c r="H98" i="21"/>
  <c r="L110" i="21"/>
  <c r="K110" i="21"/>
  <c r="L109" i="21"/>
  <c r="K109" i="21"/>
  <c r="L108" i="21"/>
  <c r="K108" i="21"/>
  <c r="L107" i="21"/>
  <c r="K107" i="21"/>
  <c r="L106" i="21"/>
  <c r="K106" i="21"/>
  <c r="L105" i="21"/>
  <c r="K105" i="21"/>
  <c r="L104" i="21"/>
  <c r="K104" i="21"/>
  <c r="L103" i="21"/>
  <c r="K103" i="21"/>
  <c r="L102" i="21"/>
  <c r="K102" i="21"/>
  <c r="L101" i="21"/>
  <c r="K101" i="21"/>
  <c r="L100" i="21"/>
  <c r="K100" i="21"/>
  <c r="L99" i="21"/>
  <c r="K99" i="21"/>
  <c r="L98" i="21"/>
  <c r="K98" i="21"/>
  <c r="M103" i="21" l="1"/>
  <c r="M98" i="21"/>
  <c r="M105" i="21"/>
  <c r="P141" i="21"/>
  <c r="P173" i="21"/>
  <c r="P169" i="21"/>
  <c r="P165" i="21"/>
  <c r="P198" i="21"/>
  <c r="M110" i="21"/>
  <c r="M102" i="21"/>
  <c r="P144" i="21"/>
  <c r="P136" i="21"/>
  <c r="P171" i="21"/>
  <c r="P167" i="21"/>
  <c r="P163" i="21"/>
  <c r="P170" i="21"/>
  <c r="P145" i="21"/>
  <c r="P142" i="21"/>
  <c r="P168" i="21"/>
  <c r="P200" i="21"/>
  <c r="P192" i="21"/>
  <c r="P146" i="21"/>
  <c r="P199" i="21"/>
  <c r="P137" i="21"/>
  <c r="P197" i="21"/>
  <c r="P143" i="21"/>
  <c r="P196" i="21"/>
  <c r="P147" i="21"/>
  <c r="P139" i="21"/>
  <c r="M108" i="21"/>
  <c r="M100" i="21"/>
  <c r="M104" i="21"/>
  <c r="M109" i="21"/>
  <c r="M106" i="21"/>
  <c r="M101" i="21"/>
  <c r="P166" i="21"/>
  <c r="P162" i="21"/>
  <c r="P203" i="21"/>
  <c r="P135" i="21"/>
  <c r="M107" i="21"/>
  <c r="M99" i="21"/>
  <c r="P164" i="21"/>
  <c r="P195" i="21"/>
  <c r="P202" i="21"/>
  <c r="P138" i="21"/>
  <c r="P191" i="21"/>
  <c r="P201" i="21"/>
  <c r="P194" i="21"/>
  <c r="P172" i="21"/>
  <c r="P140" i="21"/>
  <c r="P193" i="21"/>
  <c r="P161" i="21"/>
  <c r="G3" i="10" l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2" i="10"/>
  <c r="H64" i="21" l="1"/>
  <c r="I64" i="21"/>
  <c r="H65" i="21"/>
  <c r="I65" i="21"/>
  <c r="L65" i="21" s="1"/>
  <c r="H66" i="21"/>
  <c r="I66" i="21"/>
  <c r="H67" i="21"/>
  <c r="I67" i="21"/>
  <c r="H68" i="21"/>
  <c r="I68" i="21"/>
  <c r="H69" i="21"/>
  <c r="I69" i="21"/>
  <c r="L69" i="21" s="1"/>
  <c r="H70" i="21"/>
  <c r="I70" i="21"/>
  <c r="H71" i="21"/>
  <c r="I71" i="21"/>
  <c r="H72" i="21"/>
  <c r="I72" i="21"/>
  <c r="H73" i="21"/>
  <c r="I73" i="21"/>
  <c r="L73" i="21" s="1"/>
  <c r="H74" i="21"/>
  <c r="I74" i="21"/>
  <c r="H75" i="21"/>
  <c r="I75" i="21"/>
  <c r="I63" i="21"/>
  <c r="H63" i="21"/>
  <c r="K75" i="21"/>
  <c r="J75" i="21"/>
  <c r="K74" i="21"/>
  <c r="J74" i="21"/>
  <c r="K73" i="21"/>
  <c r="J73" i="21"/>
  <c r="K72" i="21"/>
  <c r="J72" i="21"/>
  <c r="K71" i="21"/>
  <c r="J71" i="21"/>
  <c r="K70" i="21"/>
  <c r="J70" i="21"/>
  <c r="K69" i="21"/>
  <c r="J69" i="21"/>
  <c r="K68" i="21"/>
  <c r="J68" i="21"/>
  <c r="K67" i="21"/>
  <c r="J67" i="21"/>
  <c r="K66" i="21"/>
  <c r="J66" i="21"/>
  <c r="K65" i="21"/>
  <c r="J65" i="21"/>
  <c r="K64" i="21"/>
  <c r="J64" i="21"/>
  <c r="K63" i="21"/>
  <c r="J63" i="2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2" i="6"/>
  <c r="L75" i="21" l="1"/>
  <c r="L71" i="21"/>
  <c r="L67" i="21"/>
  <c r="L74" i="21"/>
  <c r="L66" i="21"/>
  <c r="L63" i="21"/>
  <c r="L64" i="21"/>
  <c r="L72" i="21"/>
  <c r="L68" i="21"/>
  <c r="L70" i="21"/>
  <c r="T32" i="21"/>
  <c r="U32" i="21"/>
  <c r="T33" i="21"/>
  <c r="U33" i="21"/>
  <c r="T34" i="21"/>
  <c r="U34" i="21"/>
  <c r="T35" i="21"/>
  <c r="U35" i="21"/>
  <c r="T36" i="21"/>
  <c r="U36" i="21"/>
  <c r="T37" i="21"/>
  <c r="U37" i="21"/>
  <c r="T38" i="21"/>
  <c r="U38" i="21"/>
  <c r="T39" i="21"/>
  <c r="U39" i="21"/>
  <c r="T40" i="21"/>
  <c r="U40" i="21"/>
  <c r="T41" i="21"/>
  <c r="U41" i="21"/>
  <c r="T42" i="21"/>
  <c r="U42" i="21"/>
  <c r="T43" i="21"/>
  <c r="U43" i="21"/>
  <c r="U31" i="21"/>
  <c r="T31" i="21"/>
  <c r="Q32" i="21"/>
  <c r="R32" i="21"/>
  <c r="S32" i="21"/>
  <c r="Q33" i="21"/>
  <c r="R33" i="21"/>
  <c r="S33" i="21"/>
  <c r="Q34" i="21"/>
  <c r="R34" i="21"/>
  <c r="S34" i="21"/>
  <c r="Q35" i="21"/>
  <c r="R35" i="21"/>
  <c r="S35" i="21"/>
  <c r="Q36" i="21"/>
  <c r="R36" i="21"/>
  <c r="S36" i="21"/>
  <c r="Q37" i="21"/>
  <c r="R37" i="21"/>
  <c r="S37" i="21"/>
  <c r="Q38" i="21"/>
  <c r="R38" i="21"/>
  <c r="S38" i="21"/>
  <c r="Q39" i="21"/>
  <c r="R39" i="21"/>
  <c r="S39" i="21"/>
  <c r="Q40" i="21"/>
  <c r="R40" i="21"/>
  <c r="S40" i="21"/>
  <c r="Q41" i="21"/>
  <c r="R41" i="21"/>
  <c r="S41" i="21"/>
  <c r="Q42" i="21"/>
  <c r="R42" i="21"/>
  <c r="S42" i="21"/>
  <c r="Q43" i="21"/>
  <c r="R43" i="21"/>
  <c r="S43" i="21"/>
  <c r="R31" i="21"/>
  <c r="S31" i="21"/>
  <c r="Q31" i="21"/>
  <c r="K43" i="21"/>
  <c r="J43" i="21"/>
  <c r="I43" i="21"/>
  <c r="H43" i="21"/>
  <c r="K42" i="21"/>
  <c r="J42" i="21"/>
  <c r="I42" i="21"/>
  <c r="H42" i="21"/>
  <c r="K41" i="21"/>
  <c r="J41" i="21"/>
  <c r="I41" i="21"/>
  <c r="H41" i="21"/>
  <c r="K40" i="21"/>
  <c r="J40" i="21"/>
  <c r="I40" i="21"/>
  <c r="H40" i="21"/>
  <c r="K39" i="21"/>
  <c r="J39" i="21"/>
  <c r="I39" i="21"/>
  <c r="H39" i="21"/>
  <c r="K38" i="21"/>
  <c r="J38" i="21"/>
  <c r="I38" i="21"/>
  <c r="H38" i="21"/>
  <c r="K37" i="21"/>
  <c r="J37" i="21"/>
  <c r="I37" i="21"/>
  <c r="H37" i="21"/>
  <c r="K36" i="21"/>
  <c r="J36" i="21"/>
  <c r="I36" i="21"/>
  <c r="H36" i="21"/>
  <c r="K35" i="21"/>
  <c r="J35" i="21"/>
  <c r="I35" i="21"/>
  <c r="H35" i="21"/>
  <c r="K34" i="21"/>
  <c r="J34" i="21"/>
  <c r="I34" i="21"/>
  <c r="H34" i="21"/>
  <c r="K33" i="21"/>
  <c r="J33" i="21"/>
  <c r="I33" i="21"/>
  <c r="H33" i="21"/>
  <c r="K32" i="21"/>
  <c r="J32" i="21"/>
  <c r="I32" i="21"/>
  <c r="H32" i="21"/>
  <c r="K31" i="21"/>
  <c r="J31" i="21"/>
  <c r="I31" i="21"/>
  <c r="H31" i="21"/>
  <c r="W43" i="21" l="1"/>
  <c r="V41" i="21"/>
  <c r="W38" i="21"/>
  <c r="V33" i="21"/>
  <c r="V40" i="21"/>
  <c r="W37" i="21"/>
  <c r="V32" i="21"/>
  <c r="V42" i="21"/>
  <c r="W39" i="21"/>
  <c r="V37" i="21"/>
  <c r="L42" i="21"/>
  <c r="V39" i="21"/>
  <c r="W36" i="21"/>
  <c r="W34" i="21"/>
  <c r="W31" i="21"/>
  <c r="W41" i="21"/>
  <c r="V36" i="21"/>
  <c r="W33" i="21"/>
  <c r="V38" i="21"/>
  <c r="W40" i="21"/>
  <c r="V35" i="21"/>
  <c r="W32" i="21"/>
  <c r="W35" i="21"/>
  <c r="L32" i="21"/>
  <c r="V43" i="21"/>
  <c r="V31" i="21"/>
  <c r="W42" i="21"/>
  <c r="V34" i="21"/>
  <c r="L39" i="21"/>
  <c r="L38" i="21"/>
  <c r="L34" i="21"/>
  <c r="L36" i="21"/>
  <c r="L31" i="21"/>
  <c r="L33" i="21"/>
  <c r="L35" i="21"/>
  <c r="L37" i="21"/>
  <c r="L41" i="21"/>
  <c r="L43" i="21"/>
  <c r="L40" i="21"/>
  <c r="H3" i="2"/>
  <c r="I3" i="2"/>
  <c r="J3" i="2" s="1"/>
  <c r="H4" i="2"/>
  <c r="I4" i="2"/>
  <c r="J4" i="2" s="1"/>
  <c r="H5" i="2"/>
  <c r="I5" i="2"/>
  <c r="J5" i="2" s="1"/>
  <c r="H6" i="2"/>
  <c r="I6" i="2"/>
  <c r="J6" i="2" s="1"/>
  <c r="H7" i="2"/>
  <c r="I7" i="2"/>
  <c r="J7" i="2" s="1"/>
  <c r="H8" i="2"/>
  <c r="I8" i="2"/>
  <c r="J8" i="2"/>
  <c r="H9" i="2"/>
  <c r="I9" i="2"/>
  <c r="J9" i="2" s="1"/>
  <c r="H10" i="2"/>
  <c r="I10" i="2"/>
  <c r="J10" i="2" s="1"/>
  <c r="H11" i="2"/>
  <c r="I11" i="2"/>
  <c r="J11" i="2" s="1"/>
  <c r="H12" i="2"/>
  <c r="I12" i="2"/>
  <c r="J12" i="2" s="1"/>
  <c r="H13" i="2"/>
  <c r="I13" i="2"/>
  <c r="J13" i="2" s="1"/>
  <c r="H14" i="2"/>
  <c r="I14" i="2"/>
  <c r="J14" i="2" s="1"/>
  <c r="H15" i="2"/>
  <c r="I15" i="2"/>
  <c r="J15" i="2" s="1"/>
  <c r="H16" i="2"/>
  <c r="I16" i="2"/>
  <c r="J16" i="2" s="1"/>
  <c r="H17" i="2"/>
  <c r="I17" i="2"/>
  <c r="J17" i="2" s="1"/>
  <c r="H18" i="2"/>
  <c r="I18" i="2"/>
  <c r="J18" i="2" s="1"/>
  <c r="H19" i="2"/>
  <c r="I19" i="2"/>
  <c r="J19" i="2" s="1"/>
  <c r="H20" i="2"/>
  <c r="I20" i="2"/>
  <c r="J20" i="2" s="1"/>
  <c r="H21" i="2"/>
  <c r="I21" i="2"/>
  <c r="J21" i="2" s="1"/>
  <c r="H22" i="2"/>
  <c r="I22" i="2"/>
  <c r="J22" i="2" s="1"/>
  <c r="H23" i="2"/>
  <c r="I23" i="2"/>
  <c r="J23" i="2" s="1"/>
  <c r="H24" i="2"/>
  <c r="I24" i="2"/>
  <c r="J24" i="2" s="1"/>
  <c r="H25" i="2"/>
  <c r="I25" i="2"/>
  <c r="J25" i="2" s="1"/>
  <c r="H26" i="2"/>
  <c r="I26" i="2"/>
  <c r="J26" i="2" s="1"/>
  <c r="H27" i="2"/>
  <c r="I27" i="2"/>
  <c r="J27" i="2" s="1"/>
  <c r="H28" i="2"/>
  <c r="I28" i="2"/>
  <c r="J28" i="2"/>
  <c r="H29" i="2"/>
  <c r="I29" i="2"/>
  <c r="J29" i="2" s="1"/>
  <c r="H30" i="2"/>
  <c r="I30" i="2"/>
  <c r="J30" i="2" s="1"/>
  <c r="H31" i="2"/>
  <c r="I31" i="2"/>
  <c r="J31" i="2" s="1"/>
  <c r="H32" i="2"/>
  <c r="I32" i="2"/>
  <c r="J32" i="2" s="1"/>
  <c r="H33" i="2"/>
  <c r="I33" i="2"/>
  <c r="J33" i="2" s="1"/>
  <c r="H34" i="2"/>
  <c r="I34" i="2"/>
  <c r="J34" i="2" s="1"/>
  <c r="H35" i="2"/>
  <c r="I35" i="2"/>
  <c r="J35" i="2" s="1"/>
  <c r="H36" i="2"/>
  <c r="I36" i="2"/>
  <c r="J36" i="2"/>
  <c r="H37" i="2"/>
  <c r="I37" i="2"/>
  <c r="J37" i="2" s="1"/>
  <c r="H38" i="2"/>
  <c r="I38" i="2"/>
  <c r="J38" i="2" s="1"/>
  <c r="H39" i="2"/>
  <c r="I39" i="2"/>
  <c r="J39" i="2" s="1"/>
  <c r="H40" i="2"/>
  <c r="I40" i="2"/>
  <c r="J40" i="2" s="1"/>
  <c r="H41" i="2"/>
  <c r="I41" i="2"/>
  <c r="J41" i="2" s="1"/>
  <c r="H42" i="2"/>
  <c r="I42" i="2"/>
  <c r="J42" i="2" s="1"/>
  <c r="H43" i="2"/>
  <c r="I43" i="2"/>
  <c r="J43" i="2" s="1"/>
  <c r="H44" i="2"/>
  <c r="I44" i="2"/>
  <c r="J44" i="2" s="1"/>
  <c r="H45" i="2"/>
  <c r="I45" i="2"/>
  <c r="J45" i="2" s="1"/>
  <c r="H46" i="2"/>
  <c r="I46" i="2"/>
  <c r="J46" i="2" s="1"/>
  <c r="H47" i="2"/>
  <c r="I47" i="2"/>
  <c r="J47" i="2" s="1"/>
  <c r="H48" i="2"/>
  <c r="I48" i="2"/>
  <c r="J48" i="2"/>
  <c r="H49" i="2"/>
  <c r="I49" i="2"/>
  <c r="J49" i="2" s="1"/>
  <c r="H50" i="2"/>
  <c r="I50" i="2"/>
  <c r="J50" i="2" s="1"/>
  <c r="H51" i="2"/>
  <c r="I51" i="2"/>
  <c r="J51" i="2" s="1"/>
  <c r="H52" i="2"/>
  <c r="I52" i="2"/>
  <c r="J52" i="2" s="1"/>
  <c r="H53" i="2"/>
  <c r="I53" i="2"/>
  <c r="J53" i="2" s="1"/>
  <c r="H54" i="2"/>
  <c r="I54" i="2"/>
  <c r="J54" i="2" s="1"/>
  <c r="H55" i="2"/>
  <c r="I55" i="2"/>
  <c r="J55" i="2" s="1"/>
  <c r="H56" i="2"/>
  <c r="I56" i="2"/>
  <c r="J56" i="2" s="1"/>
  <c r="H57" i="2"/>
  <c r="I57" i="2"/>
  <c r="J57" i="2" s="1"/>
  <c r="H58" i="2"/>
  <c r="I58" i="2"/>
  <c r="J58" i="2" s="1"/>
  <c r="H59" i="2"/>
  <c r="I59" i="2"/>
  <c r="J59" i="2" s="1"/>
  <c r="H60" i="2"/>
  <c r="I60" i="2"/>
  <c r="J60" i="2" s="1"/>
  <c r="H61" i="2"/>
  <c r="I61" i="2"/>
  <c r="J61" i="2" s="1"/>
  <c r="H62" i="2"/>
  <c r="I62" i="2"/>
  <c r="J62" i="2" s="1"/>
  <c r="H63" i="2"/>
  <c r="I63" i="2"/>
  <c r="J63" i="2" s="1"/>
  <c r="H64" i="2"/>
  <c r="I64" i="2"/>
  <c r="J64" i="2"/>
  <c r="H65" i="2"/>
  <c r="I65" i="2"/>
  <c r="J65" i="2" s="1"/>
  <c r="H66" i="2"/>
  <c r="I66" i="2"/>
  <c r="J66" i="2" s="1"/>
  <c r="H67" i="2"/>
  <c r="I67" i="2"/>
  <c r="J67" i="2" s="1"/>
  <c r="H68" i="2"/>
  <c r="I68" i="2"/>
  <c r="J68" i="2" s="1"/>
  <c r="H69" i="2"/>
  <c r="I69" i="2"/>
  <c r="J69" i="2" s="1"/>
  <c r="H70" i="2"/>
  <c r="I70" i="2"/>
  <c r="J70" i="2" s="1"/>
  <c r="H71" i="2"/>
  <c r="I71" i="2"/>
  <c r="J71" i="2" s="1"/>
  <c r="H72" i="2"/>
  <c r="I72" i="2"/>
  <c r="J72" i="2" s="1"/>
  <c r="H73" i="2"/>
  <c r="I73" i="2"/>
  <c r="J73" i="2" s="1"/>
  <c r="H74" i="2"/>
  <c r="I74" i="2"/>
  <c r="J74" i="2" s="1"/>
  <c r="H75" i="2"/>
  <c r="I75" i="2"/>
  <c r="J75" i="2" s="1"/>
  <c r="H76" i="2"/>
  <c r="I76" i="2"/>
  <c r="J76" i="2" s="1"/>
  <c r="H77" i="2"/>
  <c r="I77" i="2"/>
  <c r="J77" i="2" s="1"/>
  <c r="H78" i="2"/>
  <c r="I78" i="2"/>
  <c r="J78" i="2" s="1"/>
  <c r="H79" i="2"/>
  <c r="I79" i="2"/>
  <c r="J79" i="2" s="1"/>
  <c r="H80" i="2"/>
  <c r="I80" i="2"/>
  <c r="J80" i="2" s="1"/>
  <c r="H81" i="2"/>
  <c r="I81" i="2"/>
  <c r="J81" i="2" s="1"/>
  <c r="H82" i="2"/>
  <c r="I82" i="2"/>
  <c r="J82" i="2" s="1"/>
  <c r="H83" i="2"/>
  <c r="I83" i="2"/>
  <c r="J83" i="2" s="1"/>
  <c r="H84" i="2"/>
  <c r="I84" i="2"/>
  <c r="J84" i="2" s="1"/>
  <c r="H85" i="2"/>
  <c r="I85" i="2"/>
  <c r="J85" i="2" s="1"/>
  <c r="H86" i="2"/>
  <c r="I86" i="2"/>
  <c r="J86" i="2" s="1"/>
  <c r="H87" i="2"/>
  <c r="I87" i="2"/>
  <c r="J87" i="2" s="1"/>
  <c r="H88" i="2"/>
  <c r="I88" i="2"/>
  <c r="J88" i="2"/>
  <c r="H89" i="2"/>
  <c r="I89" i="2"/>
  <c r="J89" i="2" s="1"/>
  <c r="H90" i="2"/>
  <c r="I90" i="2"/>
  <c r="J90" i="2" s="1"/>
  <c r="H91" i="2"/>
  <c r="I91" i="2"/>
  <c r="J91" i="2"/>
  <c r="H92" i="2"/>
  <c r="I92" i="2"/>
  <c r="J92" i="2" s="1"/>
  <c r="H93" i="2"/>
  <c r="I93" i="2"/>
  <c r="J93" i="2" s="1"/>
  <c r="H94" i="2"/>
  <c r="I94" i="2"/>
  <c r="J94" i="2" s="1"/>
  <c r="H95" i="2"/>
  <c r="I95" i="2"/>
  <c r="J95" i="2" s="1"/>
  <c r="H96" i="2"/>
  <c r="I96" i="2"/>
  <c r="J96" i="2" s="1"/>
  <c r="H97" i="2"/>
  <c r="I97" i="2"/>
  <c r="J97" i="2" s="1"/>
  <c r="H98" i="2"/>
  <c r="I98" i="2"/>
  <c r="J98" i="2" s="1"/>
  <c r="H99" i="2"/>
  <c r="I99" i="2"/>
  <c r="J99" i="2" s="1"/>
  <c r="H100" i="2"/>
  <c r="I100" i="2"/>
  <c r="J100" i="2" s="1"/>
  <c r="H101" i="2"/>
  <c r="I101" i="2"/>
  <c r="J101" i="2" s="1"/>
  <c r="H102" i="2"/>
  <c r="I102" i="2"/>
  <c r="J102" i="2" s="1"/>
  <c r="H103" i="2"/>
  <c r="I103" i="2"/>
  <c r="J103" i="2" s="1"/>
  <c r="H104" i="2"/>
  <c r="I104" i="2"/>
  <c r="J104" i="2" s="1"/>
  <c r="H105" i="2"/>
  <c r="I105" i="2"/>
  <c r="J105" i="2" s="1"/>
  <c r="H106" i="2"/>
  <c r="I106" i="2"/>
  <c r="J106" i="2"/>
  <c r="H107" i="2"/>
  <c r="I107" i="2"/>
  <c r="J107" i="2" s="1"/>
  <c r="H108" i="2"/>
  <c r="I108" i="2"/>
  <c r="J108" i="2" s="1"/>
  <c r="H109" i="2"/>
  <c r="I109" i="2"/>
  <c r="J109" i="2" s="1"/>
  <c r="H110" i="2"/>
  <c r="I110" i="2"/>
  <c r="J110" i="2" s="1"/>
  <c r="H111" i="2"/>
  <c r="I111" i="2"/>
  <c r="J111" i="2" s="1"/>
  <c r="H112" i="2"/>
  <c r="I112" i="2"/>
  <c r="J112" i="2" s="1"/>
  <c r="H113" i="2"/>
  <c r="I113" i="2"/>
  <c r="J113" i="2" s="1"/>
  <c r="H114" i="2"/>
  <c r="I114" i="2"/>
  <c r="J114" i="2" s="1"/>
  <c r="H115" i="2"/>
  <c r="I115" i="2"/>
  <c r="J115" i="2" s="1"/>
  <c r="H116" i="2"/>
  <c r="I116" i="2"/>
  <c r="J116" i="2" s="1"/>
  <c r="H117" i="2"/>
  <c r="I117" i="2"/>
  <c r="J117" i="2" s="1"/>
  <c r="H118" i="2"/>
  <c r="I118" i="2"/>
  <c r="J118" i="2" s="1"/>
  <c r="H119" i="2"/>
  <c r="I119" i="2"/>
  <c r="J119" i="2" s="1"/>
  <c r="H120" i="2"/>
  <c r="I120" i="2"/>
  <c r="J120" i="2" s="1"/>
  <c r="H121" i="2"/>
  <c r="I121" i="2"/>
  <c r="J121" i="2" s="1"/>
  <c r="H122" i="2"/>
  <c r="I122" i="2"/>
  <c r="J122" i="2" s="1"/>
  <c r="H123" i="2"/>
  <c r="I123" i="2"/>
  <c r="J123" i="2" s="1"/>
  <c r="H124" i="2"/>
  <c r="I124" i="2"/>
  <c r="J124" i="2" s="1"/>
  <c r="H125" i="2"/>
  <c r="I125" i="2"/>
  <c r="J125" i="2" s="1"/>
  <c r="H126" i="2"/>
  <c r="I126" i="2"/>
  <c r="J126" i="2" s="1"/>
  <c r="H127" i="2"/>
  <c r="I127" i="2"/>
  <c r="J127" i="2" s="1"/>
  <c r="H128" i="2"/>
  <c r="I128" i="2"/>
  <c r="J128" i="2" s="1"/>
  <c r="H129" i="2"/>
  <c r="I129" i="2"/>
  <c r="J129" i="2" s="1"/>
  <c r="H130" i="2"/>
  <c r="I130" i="2"/>
  <c r="J130" i="2" s="1"/>
  <c r="H131" i="2"/>
  <c r="I131" i="2"/>
  <c r="J131" i="2" s="1"/>
  <c r="H132" i="2"/>
  <c r="I132" i="2"/>
  <c r="J132" i="2" s="1"/>
  <c r="H133" i="2"/>
  <c r="I133" i="2"/>
  <c r="J133" i="2" s="1"/>
  <c r="H134" i="2"/>
  <c r="I134" i="2"/>
  <c r="J134" i="2" s="1"/>
  <c r="H135" i="2"/>
  <c r="I135" i="2"/>
  <c r="J135" i="2" s="1"/>
  <c r="H136" i="2"/>
  <c r="I136" i="2"/>
  <c r="J136" i="2"/>
  <c r="H137" i="2"/>
  <c r="I137" i="2"/>
  <c r="J137" i="2" s="1"/>
  <c r="H138" i="2"/>
  <c r="I138" i="2"/>
  <c r="J138" i="2"/>
  <c r="H139" i="2"/>
  <c r="I139" i="2"/>
  <c r="J139" i="2"/>
  <c r="H140" i="2"/>
  <c r="I140" i="2"/>
  <c r="J140" i="2" s="1"/>
  <c r="H141" i="2"/>
  <c r="I141" i="2"/>
  <c r="J141" i="2" s="1"/>
  <c r="H142" i="2"/>
  <c r="I142" i="2"/>
  <c r="J142" i="2" s="1"/>
  <c r="H143" i="2"/>
  <c r="I143" i="2"/>
  <c r="J143" i="2" s="1"/>
  <c r="H144" i="2"/>
  <c r="I144" i="2"/>
  <c r="J144" i="2" s="1"/>
  <c r="H145" i="2"/>
  <c r="I145" i="2"/>
  <c r="J145" i="2" s="1"/>
  <c r="H146" i="2"/>
  <c r="I146" i="2"/>
  <c r="J146" i="2" s="1"/>
  <c r="H147" i="2"/>
  <c r="I147" i="2"/>
  <c r="J147" i="2" s="1"/>
  <c r="H148" i="2"/>
  <c r="I148" i="2"/>
  <c r="J148" i="2" s="1"/>
  <c r="H149" i="2"/>
  <c r="I149" i="2"/>
  <c r="J149" i="2" s="1"/>
  <c r="H150" i="2"/>
  <c r="I150" i="2"/>
  <c r="J150" i="2" s="1"/>
  <c r="H151" i="2"/>
  <c r="I151" i="2"/>
  <c r="J151" i="2" s="1"/>
  <c r="H152" i="2"/>
  <c r="I152" i="2"/>
  <c r="J152" i="2"/>
  <c r="H153" i="2"/>
  <c r="I153" i="2"/>
  <c r="J153" i="2" s="1"/>
  <c r="H154" i="2"/>
  <c r="I154" i="2"/>
  <c r="J154" i="2"/>
  <c r="H155" i="2"/>
  <c r="I155" i="2"/>
  <c r="J155" i="2"/>
  <c r="H156" i="2"/>
  <c r="I156" i="2"/>
  <c r="J156" i="2" s="1"/>
  <c r="H157" i="2"/>
  <c r="I157" i="2"/>
  <c r="J157" i="2" s="1"/>
  <c r="H158" i="2"/>
  <c r="I158" i="2"/>
  <c r="J158" i="2" s="1"/>
  <c r="H159" i="2"/>
  <c r="I159" i="2"/>
  <c r="J159" i="2" s="1"/>
  <c r="H160" i="2"/>
  <c r="I160" i="2"/>
  <c r="J160" i="2" s="1"/>
  <c r="H161" i="2"/>
  <c r="I161" i="2"/>
  <c r="J161" i="2" s="1"/>
  <c r="H162" i="2"/>
  <c r="I162" i="2"/>
  <c r="J162" i="2" s="1"/>
  <c r="H163" i="2"/>
  <c r="I163" i="2"/>
  <c r="J163" i="2" s="1"/>
  <c r="H164" i="2"/>
  <c r="I164" i="2"/>
  <c r="J164" i="2" s="1"/>
  <c r="H165" i="2"/>
  <c r="I165" i="2"/>
  <c r="J165" i="2" s="1"/>
  <c r="H166" i="2"/>
  <c r="I166" i="2"/>
  <c r="J166" i="2" s="1"/>
  <c r="H167" i="2"/>
  <c r="I167" i="2"/>
  <c r="J167" i="2" s="1"/>
  <c r="H168" i="2"/>
  <c r="I168" i="2"/>
  <c r="J168" i="2" s="1"/>
  <c r="H169" i="2"/>
  <c r="I169" i="2"/>
  <c r="J169" i="2" s="1"/>
  <c r="H170" i="2"/>
  <c r="I170" i="2"/>
  <c r="J170" i="2"/>
  <c r="I2" i="2"/>
  <c r="J2" i="2" s="1"/>
  <c r="H2" i="2"/>
  <c r="U3" i="21"/>
  <c r="U4" i="21"/>
  <c r="U5" i="21"/>
  <c r="U6" i="21"/>
  <c r="U7" i="21"/>
  <c r="U8" i="21"/>
  <c r="U9" i="21"/>
  <c r="U10" i="21"/>
  <c r="U11" i="21"/>
  <c r="U12" i="21"/>
  <c r="U13" i="21"/>
  <c r="U14" i="21"/>
  <c r="U2" i="21"/>
  <c r="S3" i="21"/>
  <c r="S4" i="21"/>
  <c r="S5" i="21"/>
  <c r="S6" i="21"/>
  <c r="S7" i="21"/>
  <c r="S8" i="21"/>
  <c r="S9" i="21"/>
  <c r="S10" i="21"/>
  <c r="S11" i="21"/>
  <c r="S12" i="21"/>
  <c r="S13" i="21"/>
  <c r="S14" i="21"/>
  <c r="S2" i="21"/>
  <c r="R3" i="21"/>
  <c r="R4" i="21"/>
  <c r="R5" i="21"/>
  <c r="R6" i="21"/>
  <c r="R7" i="21"/>
  <c r="R8" i="21"/>
  <c r="R9" i="21"/>
  <c r="R10" i="21"/>
  <c r="R11" i="21"/>
  <c r="R12" i="21"/>
  <c r="R13" i="21"/>
  <c r="R14" i="21"/>
  <c r="R2" i="21"/>
  <c r="Q3" i="21"/>
  <c r="Q4" i="21"/>
  <c r="Q5" i="21"/>
  <c r="Q6" i="21"/>
  <c r="Q7" i="21"/>
  <c r="Q8" i="21"/>
  <c r="Q9" i="21"/>
  <c r="Q10" i="21"/>
  <c r="Q11" i="21"/>
  <c r="Q12" i="21"/>
  <c r="Q13" i="21"/>
  <c r="Q14" i="21"/>
  <c r="Q2" i="21"/>
  <c r="K4" i="21"/>
  <c r="K5" i="21"/>
  <c r="K6" i="21"/>
  <c r="K7" i="21"/>
  <c r="K8" i="21"/>
  <c r="K9" i="21"/>
  <c r="K10" i="21"/>
  <c r="K11" i="21"/>
  <c r="K12" i="21"/>
  <c r="K13" i="21"/>
  <c r="K14" i="21"/>
  <c r="K15" i="21"/>
  <c r="K3" i="21"/>
  <c r="V11" i="21" l="1"/>
  <c r="V3" i="21"/>
  <c r="V13" i="21"/>
  <c r="V5" i="21"/>
  <c r="V9" i="21"/>
  <c r="V7" i="21"/>
  <c r="V10" i="21"/>
  <c r="V2" i="21"/>
  <c r="V14" i="21"/>
  <c r="V6" i="21"/>
  <c r="V8" i="21"/>
  <c r="V12" i="21"/>
  <c r="V4" i="21"/>
  <c r="H4" i="15"/>
  <c r="H3" i="15"/>
  <c r="H2" i="15"/>
  <c r="I3" i="21"/>
  <c r="J4" i="21"/>
  <c r="J5" i="21"/>
  <c r="J6" i="21"/>
  <c r="J7" i="21"/>
  <c r="J8" i="21"/>
  <c r="J9" i="21"/>
  <c r="J10" i="21"/>
  <c r="J11" i="21"/>
  <c r="J12" i="21"/>
  <c r="J13" i="21"/>
  <c r="J14" i="21"/>
  <c r="J15" i="21"/>
  <c r="H4" i="21"/>
  <c r="I4" i="21"/>
  <c r="H5" i="21"/>
  <c r="I5" i="21"/>
  <c r="H6" i="21"/>
  <c r="I6" i="21"/>
  <c r="H7" i="21"/>
  <c r="I7" i="21"/>
  <c r="H8" i="21"/>
  <c r="I8" i="21"/>
  <c r="H9" i="21"/>
  <c r="I9" i="21"/>
  <c r="H10" i="21"/>
  <c r="I10" i="21"/>
  <c r="H11" i="21"/>
  <c r="I11" i="21"/>
  <c r="H12" i="21"/>
  <c r="I12" i="21"/>
  <c r="H13" i="21"/>
  <c r="I13" i="21"/>
  <c r="H14" i="21"/>
  <c r="I14" i="21"/>
  <c r="H15" i="21"/>
  <c r="I15" i="21"/>
  <c r="H3" i="21"/>
  <c r="J3" i="21"/>
  <c r="L10" i="21" l="1"/>
  <c r="L12" i="21"/>
  <c r="L8" i="21"/>
  <c r="L14" i="21"/>
  <c r="L6" i="21"/>
  <c r="L4" i="21"/>
  <c r="L11" i="21"/>
  <c r="L13" i="21"/>
  <c r="L9" i="21"/>
  <c r="L5" i="21"/>
  <c r="L15" i="21"/>
  <c r="L7" i="21"/>
  <c r="L3" i="21"/>
  <c r="N3" i="17" l="1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2" i="17"/>
  <c r="M3" i="17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2" i="17"/>
  <c r="L3" i="17"/>
  <c r="L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L139" i="17"/>
  <c r="L140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AA6" i="11" l="1"/>
  <c r="AA7" i="11"/>
  <c r="AA8" i="11"/>
  <c r="AA9" i="11"/>
  <c r="AA10" i="11"/>
  <c r="AA11" i="11"/>
  <c r="AA12" i="11"/>
  <c r="AA13" i="11"/>
  <c r="AA14" i="11"/>
  <c r="AA15" i="11"/>
  <c r="AA16" i="11"/>
  <c r="AA17" i="11"/>
  <c r="BP25" i="2" l="1"/>
  <c r="BP26" i="2"/>
  <c r="BP27" i="2"/>
  <c r="BP28" i="2"/>
  <c r="BP29" i="2"/>
  <c r="BP30" i="2"/>
  <c r="BP31" i="2"/>
  <c r="BP32" i="2"/>
  <c r="BP33" i="2"/>
  <c r="BP34" i="2"/>
  <c r="BP35" i="2"/>
  <c r="BP24" i="2"/>
  <c r="BO25" i="2"/>
  <c r="BO26" i="2"/>
  <c r="BO27" i="2"/>
  <c r="BO28" i="2"/>
  <c r="BO29" i="2"/>
  <c r="BO30" i="2"/>
  <c r="BO31" i="2"/>
  <c r="BO32" i="2"/>
  <c r="BO33" i="2"/>
  <c r="BO34" i="2"/>
  <c r="BO35" i="2"/>
  <c r="BO24" i="2"/>
</calcChain>
</file>

<file path=xl/connections.xml><?xml version="1.0" encoding="utf-8"?>
<connections xmlns="http://schemas.openxmlformats.org/spreadsheetml/2006/main">
  <connection id="1" keepAlive="1" name="ThisWorkbookDataModel" description="Data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Blad1!$A$1:$M$157" type="102" refreshedVersion="6" minRefreshableVersion="5">
    <extLst>
      <ext xmlns:x15="http://schemas.microsoft.com/office/spreadsheetml/2010/11/main" uri="{DE250136-89BD-433C-8126-D09CA5730AF9}">
        <x15:connection id="Område" autoDelete="1">
          <x15:rangePr sourceName="_xlcn.WorksheetConnection_Blad1A1M1571"/>
        </x15:connection>
      </ext>
    </extLst>
  </connection>
  <connection id="3" name="WorksheetConnection_hemgång!$A$1:$G$157" type="102" refreshedVersion="6" minRefreshableVersion="5">
    <extLst>
      <ext xmlns:x15="http://schemas.microsoft.com/office/spreadsheetml/2010/11/main" uri="{DE250136-89BD-433C-8126-D09CA5730AF9}">
        <x15:connection id="Område2" autoDelete="1">
          <x15:rangePr sourceName="_xlcn.WorksheetConnection_hemgångA1G1571"/>
        </x15:connection>
      </ext>
    </extLst>
  </connection>
  <connection id="4" name="WorksheetConnection_insk!$H$1:$S$889" type="102" refreshedVersion="6" minRefreshableVersion="5">
    <extLst>
      <ext xmlns:x15="http://schemas.microsoft.com/office/spreadsheetml/2010/11/main" uri="{DE250136-89BD-433C-8126-D09CA5730AF9}">
        <x15:connection id="Område5" autoDelete="1">
          <x15:rangePr sourceName="_xlcn.WorksheetConnection_inskH1S8891"/>
        </x15:connection>
      </ext>
    </extLst>
  </connection>
  <connection id="5" name="WorksheetConnection_INSKR_all!$A$1:$H$157" type="102" refreshedVersion="6" minRefreshableVersion="5">
    <extLst>
      <ext xmlns:x15="http://schemas.microsoft.com/office/spreadsheetml/2010/11/main" uri="{DE250136-89BD-433C-8126-D09CA5730AF9}">
        <x15:connection id="Område6" autoDelete="1">
          <x15:rangePr sourceName="_xlcn.WorksheetConnection_INSKR_allA1H1571"/>
        </x15:connection>
      </ext>
    </extLst>
  </connection>
  <connection id="6" name="WorksheetConnection_kallelse!$A$1:$K$588" type="102" refreshedVersion="6" minRefreshableVersion="5">
    <extLst>
      <ext xmlns:x15="http://schemas.microsoft.com/office/spreadsheetml/2010/11/main" uri="{DE250136-89BD-433C-8126-D09CA5730AF9}">
        <x15:connection id="Område4" autoDelete="1">
          <x15:rangePr sourceName="_xlcn.WorksheetConnection_kallelseA1K5881"/>
        </x15:connection>
      </ext>
    </extLst>
  </connection>
  <connection id="7" name="WorksheetConnection_SIP!$A$1:$I$157" type="102" refreshedVersion="6" minRefreshableVersion="5">
    <extLst>
      <ext xmlns:x15="http://schemas.microsoft.com/office/spreadsheetml/2010/11/main" uri="{DE250136-89BD-433C-8126-D09CA5730AF9}">
        <x15:connection id="Område1" autoDelete="1">
          <x15:rangePr sourceName="_xlcn.WorksheetConnection_SIPA1I157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Område5].[Kommun].&amp;[Aneby]}"/>
    <s v="{[Område5].[Utskriven].&amp;[Ja]}"/>
    <s v="{[Område5].[Utskrivningsklar].&amp;[Ja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<sst xmlns="http://schemas.openxmlformats.org/spreadsheetml/2006/main" count="6280" uniqueCount="146">
  <si>
    <t>Kommun</t>
  </si>
  <si>
    <t>Inskrivning år och månad</t>
  </si>
  <si>
    <t>Antal vårdtillfällen</t>
  </si>
  <si>
    <t>Antal inskrivningsmeddelande inom 24 tim</t>
  </si>
  <si>
    <t>Andel inskrivningsmeddelande inom 24 tim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</si>
  <si>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</si>
  <si>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</si>
  <si>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</si>
  <si>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</si>
  <si>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</si>
  <si>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</si>
  <si>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</si>
  <si>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</si>
  <si>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</si>
  <si>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</si>
  <si>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</si>
  <si>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</si>
  <si>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</si>
  <si>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Kolumnetiketter</t>
  </si>
  <si>
    <t>Totalsumma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</si>
  <si>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</si>
  <si>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</si>
  <si>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</si>
  <si>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</si>
  <si>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</si>
  <si>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</si>
  <si>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</si>
  <si>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</si>
  <si>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</si>
  <si>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</si>
  <si>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</si>
  <si>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</si>
  <si>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  Antal vårdtillfällen</t>
  </si>
  <si>
    <t xml:space="preserve"> Antal vårdtillfällen</t>
  </si>
  <si>
    <t>Totalt  Antal inskrivningsmeddelande inom 24 tim</t>
  </si>
  <si>
    <t xml:space="preserve"> Antal inskrivningsmeddelande inom 24 tim</t>
  </si>
  <si>
    <t xml:space="preserve"> Andel inskrivningsmeddelande inom 24 tim</t>
  </si>
  <si>
    <t>Utskrivning år och månad</t>
  </si>
  <si>
    <t>Antal SIP</t>
  </si>
  <si>
    <t>SIP i hemmet</t>
  </si>
  <si>
    <t>Antal SIP i hemmet inom 72 timmar</t>
  </si>
  <si>
    <t>Andel vårdplanering hemmet inom 72 tim</t>
  </si>
  <si>
    <t>Andel vårdplanering hemmet</t>
  </si>
  <si>
    <t>Andel vårdplanering sjukhus</t>
  </si>
  <si>
    <t xml:space="preserve"> Antal SIP</t>
  </si>
  <si>
    <t xml:space="preserve"> Andel vårdplanering hemmet</t>
  </si>
  <si>
    <t xml:space="preserve"> Antal SIP i hemmet inom 72 timmar</t>
  </si>
  <si>
    <t>Antal SIP i hemmet</t>
  </si>
  <si>
    <t xml:space="preserve"> Andel vårdplanering hemmet inom 72 tim</t>
  </si>
  <si>
    <t>Totalt  Antal SIP</t>
  </si>
  <si>
    <t>Totalt Antal SIP i hemmet</t>
  </si>
  <si>
    <t>Totalt  Antal SIP i hemmet inom 72 timmar</t>
  </si>
  <si>
    <t>Utskrivning månad</t>
  </si>
  <si>
    <t>Andel vårdplanering i hemmet</t>
  </si>
  <si>
    <t xml:space="preserve"> Andel vårdplanering i hemmet inom 72 timmar</t>
  </si>
  <si>
    <t>Antal utskrivna</t>
  </si>
  <si>
    <t>Antal utskrivningsklara</t>
  </si>
  <si>
    <t>Antal hemgång inom 24 tim</t>
  </si>
  <si>
    <t>Andel hemgång inom 24 tim</t>
  </si>
  <si>
    <t>Radetiketter</t>
  </si>
  <si>
    <t xml:space="preserve">  Antal vårdtillfällen</t>
  </si>
  <si>
    <t xml:space="preserve"> Antal utskrivningsklara</t>
  </si>
  <si>
    <t xml:space="preserve"> Antal hemgång inom 24 tim</t>
  </si>
  <si>
    <t xml:space="preserve"> Andel hemgång inom 24 tim</t>
  </si>
  <si>
    <t>Totalt   Antal vårdtillfällen</t>
  </si>
  <si>
    <t>Totalt  Antal utskrivningsklara</t>
  </si>
  <si>
    <t>Totalt  Antal hemgång inom 24 tim</t>
  </si>
  <si>
    <t xml:space="preserve">  Antal hemgång inom 24 tim</t>
  </si>
  <si>
    <t>Antal utskrivningsklara &gt;=1 dag</t>
  </si>
  <si>
    <t>Utskrivningsklar antal dagar</t>
  </si>
  <si>
    <t>Medelvårdtid som utskrivningsklar</t>
  </si>
  <si>
    <t>Totalt Utskrivningsklar antal dagar</t>
  </si>
  <si>
    <t>Antal kallade</t>
  </si>
  <si>
    <t>Antal kallade där inskrivningsmeddelande inom 24 tim</t>
  </si>
  <si>
    <t>Antal kallade med hemgång inom 24 tim</t>
  </si>
  <si>
    <t>Utskriven</t>
  </si>
  <si>
    <t>Utskrivningsklar</t>
  </si>
  <si>
    <t>Ja</t>
  </si>
  <si>
    <t>Nej</t>
  </si>
  <si>
    <t>Summan av Antal vårdtillfällen</t>
  </si>
  <si>
    <t>Kallelse enligt rutin</t>
  </si>
  <si>
    <t>Summan av Antal kallade</t>
  </si>
  <si>
    <t>Summan av Antal kallade med hemgång inom 24 tim</t>
  </si>
  <si>
    <t>Andel kallade med hemgång inom 24 tim</t>
  </si>
  <si>
    <t>Hemgång inom 24 tim</t>
  </si>
  <si>
    <t xml:space="preserve"> Antal kallade</t>
  </si>
  <si>
    <t xml:space="preserve"> Antal kallade med hemgång inom 24 tim</t>
  </si>
  <si>
    <t>Andel kallade där inskrivningsmeddelande inom 24 tim</t>
  </si>
  <si>
    <t xml:space="preserve"> Andel kallade med hemgång inom 24 tim</t>
  </si>
  <si>
    <t xml:space="preserve"> Antal kallade där inskrivningsmeddelande inom 24 tim</t>
  </si>
  <si>
    <t xml:space="preserve"> Andel kallade där inskrivningsmeddelande inom 24 tim</t>
  </si>
  <si>
    <t>Totalt  Antal kallade</t>
  </si>
  <si>
    <t>Totalt  Antal kallade där inskrivningsmeddelande inom 24 tim</t>
  </si>
  <si>
    <t>Totalt  Antal kallade med hemgång inom 24 tim</t>
  </si>
  <si>
    <t>Inskr_år_månad</t>
  </si>
  <si>
    <t>Inskrivningsmånad</t>
  </si>
  <si>
    <t>Utskrivningsmånad</t>
  </si>
  <si>
    <t>Antal vtf psyk</t>
  </si>
  <si>
    <t>Snitt_tot</t>
  </si>
  <si>
    <t>Snitt_psyk</t>
  </si>
  <si>
    <t>Snitt_som</t>
  </si>
  <si>
    <t>Antal utskrivningsklara dagar psyk</t>
  </si>
  <si>
    <t>Antal vtf somat</t>
  </si>
  <si>
    <t>Antal utskrivningsklara dagar somatik</t>
  </si>
  <si>
    <t>Summan av Antal vtf psyk</t>
  </si>
  <si>
    <t>Summan av Antal utskrivningsklara dagar psyk</t>
  </si>
  <si>
    <t>Summan av Antal vtf somat</t>
  </si>
  <si>
    <t>Summan av Antal utskrivningsklara dagar somatik</t>
  </si>
  <si>
    <t>Medelvårdtid som utskrivningsklar, Somatisk</t>
  </si>
  <si>
    <t xml:space="preserve"> Antal utskrivningsklara dagar psyk</t>
  </si>
  <si>
    <t>Antal vtf somatik</t>
  </si>
  <si>
    <t>Totalt Antal vårdtillfällen</t>
  </si>
  <si>
    <t>Totalt Antal utskrivningsklara</t>
  </si>
  <si>
    <t>Totalt Antal utskrivningsklara &gt;=1 dag</t>
  </si>
  <si>
    <t>Totalt Antal vtf psyk</t>
  </si>
  <si>
    <t>Totalt Antal vtf somatik</t>
  </si>
  <si>
    <t>Totalt  Antal utskrivningsklara dagar psyk</t>
  </si>
  <si>
    <t>Totalt Antal utskrivningsklara dagar somatik</t>
  </si>
  <si>
    <t>Totalt Medelvårdtid som utskrivningsklar, Somatisk</t>
  </si>
  <si>
    <t>Totalt Medelvårdtid som utskrivningsklar, Psykiatri</t>
  </si>
  <si>
    <t>Medelvårdtid som utskrivningsklar, Psykiatri</t>
  </si>
  <si>
    <t>Summan av Antal utskrivningsklara &gt;=1 dag</t>
  </si>
  <si>
    <t>Summan av Utskrivningsklar antal dagar</t>
  </si>
  <si>
    <t>Inskrivning år</t>
  </si>
  <si>
    <t>Värden</t>
  </si>
  <si>
    <t>Inskrivning år och månad (månad)</t>
  </si>
  <si>
    <t>Inskr_år</t>
  </si>
  <si>
    <t>Utskrivning år</t>
  </si>
  <si>
    <t>Summan av Antal SIP</t>
  </si>
  <si>
    <t>Summan av SIP i hemmet</t>
  </si>
  <si>
    <t>Summan av Antal SIP i hemmet inom 72 timmar</t>
  </si>
  <si>
    <t>Utskrivning år och månad (månad)</t>
  </si>
  <si>
    <t>Andel SIP</t>
  </si>
  <si>
    <t>Utskr_år_månad</t>
  </si>
  <si>
    <t>Utskr_år</t>
  </si>
  <si>
    <t xml:space="preserve">Utskrivning år </t>
  </si>
  <si>
    <t>Summan av Antal utskrivningsklara</t>
  </si>
  <si>
    <t>Summan av Antal utskrivna</t>
  </si>
  <si>
    <t>Summan av Antal hemgång inom 24 tim</t>
  </si>
  <si>
    <t xml:space="preserve">  Andel hemgång inom 24 tim</t>
  </si>
  <si>
    <t>I snitt, somatik</t>
  </si>
  <si>
    <t>I snitt, psykiatri</t>
  </si>
  <si>
    <t xml:space="preserve"> Antal utskrivningsklara dagar somatik</t>
  </si>
  <si>
    <t xml:space="preserve"> Antal utskrivningsklara dagar totalt</t>
  </si>
  <si>
    <t>I snitt, totalt</t>
  </si>
  <si>
    <t>Antal vtf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</si>
</sst>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7">
    <xf numFmtId="0" fontId="0" fillId="0" borderId="0" xfId="0"/>
    <xf numFmtId="17" fontId="0" fillId="0" borderId="0" xfId="0" applyNumberFormat="1"/>
    <xf numFmtId="0" fontId="1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164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4" fillId="0" borderId="0" xfId="0" pivotButton="1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pivotButton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pivotButton="1" applyBorder="1"/>
    <xf numFmtId="0" fontId="3" fillId="0" borderId="0" xfId="0" applyFont="1" applyBorder="1"/>
    <xf numFmtId="164" fontId="0" fillId="0" borderId="0" xfId="0" applyNumberFormat="1" applyBorder="1"/>
    <xf numFmtId="0" fontId="1" fillId="2" borderId="0" xfId="0" applyFont="1" applyFill="1" applyBorder="1" applyAlignment="1">
      <alignment wrapText="1"/>
    </xf>
    <xf numFmtId="0" fontId="4" fillId="0" borderId="0" xfId="0" pivotButton="1" applyFont="1" applyBorder="1" applyAlignment="1">
      <alignment wrapText="1"/>
    </xf>
    <xf numFmtId="165" fontId="0" fillId="0" borderId="0" xfId="1" applyNumberFormat="1" applyFont="1" applyBorder="1"/>
    <xf numFmtId="165" fontId="0" fillId="0" borderId="0" xfId="1" applyNumberFormat="1" applyFont="1"/>
    <xf numFmtId="0" fontId="1" fillId="2" borderId="6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/>
    <xf numFmtId="0" fontId="0" fillId="0" borderId="0" xfId="0" applyFill="1" applyBorder="1" applyAlignment="1">
      <alignment wrapText="1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/>
    <xf numFmtId="17" fontId="0" fillId="3" borderId="0" xfId="0" applyNumberFormat="1" applyFill="1"/>
    <xf numFmtId="0" fontId="7" fillId="0" borderId="0" xfId="0" applyFont="1" applyFill="1"/>
    <xf numFmtId="0" fontId="1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9" fillId="0" borderId="0" xfId="0" applyFont="1" applyAlignment="1">
      <alignment wrapText="1"/>
    </xf>
    <xf numFmtId="0" fontId="9" fillId="0" borderId="0" xfId="0" applyNumberFormat="1" applyFont="1"/>
    <xf numFmtId="0" fontId="8" fillId="0" borderId="0" xfId="0" applyNumberFormat="1" applyFont="1"/>
    <xf numFmtId="0" fontId="8" fillId="4" borderId="0" xfId="0" applyFont="1" applyFill="1"/>
    <xf numFmtId="164" fontId="8" fillId="4" borderId="0" xfId="0" applyNumberFormat="1" applyFont="1" applyFill="1"/>
    <xf numFmtId="0" fontId="8" fillId="4" borderId="0" xfId="0" applyNumberFormat="1" applyFont="1" applyFill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0" fontId="10" fillId="0" borderId="0" xfId="0" pivotButton="1" applyFont="1" applyAlignment="1">
      <alignment wrapText="1"/>
    </xf>
    <xf numFmtId="0" fontId="1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pivotButton="1" applyFont="1"/>
    <xf numFmtId="0" fontId="5" fillId="0" borderId="0" xfId="0" pivotButton="1" applyFont="1" applyBorder="1" applyAlignment="1">
      <alignment wrapText="1"/>
    </xf>
    <xf numFmtId="0" fontId="0" fillId="4" borderId="0" xfId="0" applyFill="1" applyBorder="1"/>
    <xf numFmtId="0" fontId="0" fillId="0" borderId="0" xfId="0" applyBorder="1" applyAlignment="1">
      <alignment horizontal="left" indent="1"/>
    </xf>
    <xf numFmtId="0" fontId="11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wrapText="1"/>
    </xf>
    <xf numFmtId="164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/>
    <xf numFmtId="165" fontId="0" fillId="0" borderId="0" xfId="0" applyNumberFormat="1" applyBorder="1"/>
    <xf numFmtId="165" fontId="8" fillId="4" borderId="0" xfId="0" applyNumberFormat="1" applyFont="1" applyFill="1" applyBorder="1"/>
    <xf numFmtId="165" fontId="0" fillId="0" borderId="0" xfId="0" applyNumberFormat="1" applyBorder="1" applyAlignment="1">
      <alignment horizontal="center"/>
    </xf>
    <xf numFmtId="0" fontId="0" fillId="3" borderId="0" xfId="0" applyFill="1" applyBorder="1"/>
    <xf numFmtId="0" fontId="0" fillId="0" borderId="0" xfId="0" applyFill="1" applyBorder="1" applyAlignment="1">
      <alignment horizontal="center"/>
    </xf>
    <xf numFmtId="0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11" fillId="0" borderId="3" xfId="0" pivotButton="1" applyFont="1" applyBorder="1" applyAlignment="1">
      <alignment wrapText="1"/>
    </xf>
    <xf numFmtId="0" fontId="11" fillId="0" borderId="0" xfId="0" applyFont="1" applyBorder="1"/>
    <xf numFmtId="1" fontId="11" fillId="0" borderId="0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0" fillId="0" borderId="7" xfId="0" pivotButton="1" applyBorder="1" applyAlignment="1">
      <alignment wrapText="1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7" xfId="0" applyBorder="1"/>
    <xf numFmtId="165" fontId="0" fillId="0" borderId="2" xfId="0" applyNumberFormat="1" applyBorder="1" applyAlignment="1">
      <alignment horizontal="center"/>
    </xf>
    <xf numFmtId="0" fontId="12" fillId="0" borderId="7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0" borderId="0" xfId="0" pivotButton="1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4" xfId="0" applyFont="1" applyBorder="1"/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" fontId="0" fillId="0" borderId="0" xfId="0" applyNumberFormat="1"/>
    <xf numFmtId="0" fontId="0" fillId="4" borderId="0" xfId="0" applyFill="1"/>
    <xf numFmtId="165" fontId="8" fillId="4" borderId="0" xfId="0" applyNumberFormat="1" applyFont="1" applyFill="1"/>
    <xf numFmtId="0" fontId="5" fillId="0" borderId="0" xfId="0" applyFont="1"/>
    <xf numFmtId="0" fontId="4" fillId="0" borderId="0" xfId="0" pivotButton="1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4" borderId="0" xfId="0" applyNumberFormat="1" applyFont="1" applyFill="1" applyAlignment="1">
      <alignment horizontal="center"/>
    </xf>
    <xf numFmtId="0" fontId="6" fillId="0" borderId="0" xfId="0" pivotButton="1" applyFont="1" applyAlignment="1">
      <alignment horizontal="center" wrapText="1"/>
    </xf>
    <xf numFmtId="164" fontId="8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pivotButton="1" applyFont="1" applyAlignment="1">
      <alignment horizontal="center"/>
    </xf>
    <xf numFmtId="0" fontId="11" fillId="4" borderId="0" xfId="0" applyFont="1" applyFill="1" applyAlignment="1">
      <alignment horizontal="center"/>
    </xf>
    <xf numFmtId="0" fontId="13" fillId="0" borderId="0" xfId="0" pivotButton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1" fontId="1" fillId="5" borderId="0" xfId="0" applyNumberFormat="1" applyFont="1" applyFill="1"/>
    <xf numFmtId="0" fontId="0" fillId="0" borderId="5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center" indent="1"/>
    </xf>
    <xf numFmtId="0" fontId="14" fillId="0" borderId="0" xfId="0" applyFont="1" applyFill="1"/>
  </cellXfs>
  <cellStyles count="2">
    <cellStyle name="Normal" xfId="0" builtinId="0"/>
    <cellStyle name="Procent" xfId="1" builtinId="5"/>
  </cellStyles>
  <dxfs count="1840"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color rgb="FFFF000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alignment wrapText="1" readingOrder="0"/>
    </dxf>
    <dxf>
      <font>
        <sz val="9"/>
      </font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font>
        <sz val="8"/>
      </font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alignment wrapText="0" readingOrder="0"/>
    </dxf>
    <dxf>
      <alignment wrapText="1" readingOrder="0"/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color rgb="FFFF000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alignment wrapText="1" readingOrder="0"/>
    </dxf>
    <dxf>
      <font>
        <sz val="9"/>
      </font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font>
        <sz val="8"/>
      </font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alignment wrapText="0" readingOrder="0"/>
    </dxf>
    <dxf>
      <alignment wrapText="1" readingOrder="0"/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color rgb="FFFF000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alignment wrapText="1" readingOrder="0"/>
    </dxf>
    <dxf>
      <font>
        <sz val="9"/>
      </font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font>
        <sz val="8"/>
      </font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alignment wrapText="0" readingOrder="0"/>
    </dxf>
    <dxf>
      <alignment wrapText="1" readingOrder="0"/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color rgb="FFFF000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alignment wrapText="1" readingOrder="0"/>
    </dxf>
    <dxf>
      <font>
        <sz val="9"/>
      </font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font>
        <sz val="8"/>
      </font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rgb="FFFF0000"/>
      </font>
    </dxf>
    <dxf>
      <font>
        <color rgb="FFFF0000"/>
      </font>
    </dxf>
    <dxf>
      <alignment wrapText="1" readingOrder="0"/>
    </dxf>
    <dxf>
      <alignment wrapText="1" readingOrder="0"/>
    </dxf>
    <dxf>
      <font>
        <sz val="8"/>
      </font>
    </dxf>
    <dxf>
      <alignment wrapText="0" readingOrder="0"/>
    </dxf>
    <dxf>
      <alignment wrapText="1" readingOrder="0"/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horizontal="center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alignment horizontal="center" readingOrder="0"/>
    </dxf>
    <dxf>
      <numFmt numFmtId="171" formatCode="0.0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  <dxf>
      <numFmt numFmtId="164" formatCode="0.0"/>
    </dxf>
    <dxf>
      <font>
        <sz val="8"/>
      </font>
    </dxf>
    <dxf>
      <fill>
        <patternFill patternType="solid">
          <bgColor theme="0"/>
        </patternFill>
      </fill>
    </dxf>
    <dxf>
      <font>
        <color theme="0"/>
      </font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sz val="8"/>
      </font>
    </dxf>
    <dxf>
      <alignment wrapTex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numFmt numFmtId="1" formatCode="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6" formatCode="0.000"/>
    </dxf>
    <dxf>
      <numFmt numFmtId="2" formatCode="0.00"/>
    </dxf>
    <dxf>
      <numFmt numFmtId="166" formatCode="0.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5" formatCode="0.0%"/>
    </dxf>
    <dxf>
      <numFmt numFmtId="14" formatCode="0.00%"/>
    </dxf>
    <dxf>
      <numFmt numFmtId="165" formatCode="0.0%"/>
    </dxf>
    <dxf>
      <numFmt numFmtId="13" formatCode="0%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" formatCode="0"/>
    </dxf>
    <dxf>
      <numFmt numFmtId="164" formatCode="0.0"/>
    </dxf>
    <dxf>
      <numFmt numFmtId="2" formatCode="0.00"/>
    </dxf>
    <dxf>
      <numFmt numFmtId="166" formatCode="0.000"/>
    </dxf>
    <dxf>
      <numFmt numFmtId="2" formatCode="0.00"/>
    </dxf>
    <dxf>
      <numFmt numFmtId="165" formatCode="0.0%"/>
    </dxf>
    <dxf>
      <numFmt numFmtId="13" formatCode="0%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sz val="1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8"/>
      </font>
    </dxf>
    <dxf>
      <font>
        <sz val="9"/>
      </font>
    </dxf>
    <dxf>
      <font>
        <sz val="10"/>
      </font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alignment horizontal="center" readingOrder="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color theme="4" tint="0.79998168889431442"/>
      </font>
    </dxf>
    <dxf>
      <alignment wrapText="1" readingOrder="0"/>
    </dxf>
    <dxf>
      <alignment wrapText="0" readingOrder="0"/>
    </dxf>
    <dxf>
      <alignment wrapText="1" readingOrder="0"/>
    </dxf>
    <dxf>
      <font>
        <color theme="0"/>
      </font>
    </dxf>
    <dxf>
      <font>
        <color theme="0"/>
      </font>
    </dxf>
    <dxf>
      <font>
        <color theme="0"/>
      </font>
    </dxf>
    <dxf>
      <numFmt numFmtId="165" formatCode="0.0%"/>
    </dxf>
    <dxf>
      <numFmt numFmtId="14" formatCode="0.00%"/>
    </dxf>
    <dxf>
      <numFmt numFmtId="165" formatCode="0.0%"/>
    </dxf>
    <dxf>
      <numFmt numFmtId="13" formatCode="0%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0.0%"/>
    </dxf>
    <dxf>
      <numFmt numFmtId="14" formatCode="0.00%"/>
    </dxf>
    <dxf>
      <numFmt numFmtId="165" formatCode="0.0%"/>
    </dxf>
    <dxf>
      <numFmt numFmtId="13" formatCode="0%"/>
    </dxf>
    <dxf>
      <alignment wrapText="1" readingOrder="0"/>
    </dxf>
    <dxf>
      <alignment wrapText="0" readingOrder="0"/>
    </dxf>
    <dxf>
      <alignment wrapText="1" readingOrder="0"/>
    </dxf>
    <dxf>
      <alignment wrapText="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readingOrder="0"/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0" readingOrder="0"/>
    </dxf>
    <dxf>
      <font>
        <sz val="8"/>
      </font>
    </dxf>
    <dxf>
      <alignment wrapText="1" readingOrder="0"/>
    </dxf>
    <dxf>
      <alignment wrapText="1" readingOrder="0"/>
    </dxf>
    <dxf>
      <font>
        <color rgb="FFFF0000"/>
      </font>
    </dxf>
    <dxf>
      <font>
        <color rgb="FFFF0000"/>
      </font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FF0000"/>
      </font>
    </dxf>
    <dxf>
      <alignment wrapText="1" readingOrder="0"/>
    </dxf>
    <dxf>
      <alignment wrapText="1" readingOrder="0"/>
    </dxf>
    <dxf>
      <font>
        <color rgb="FFFF0000"/>
      </font>
    </dxf>
    <dxf>
      <font>
        <sz val="8"/>
      </font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numFmt numFmtId="169" formatCode="0.000000"/>
    </dxf>
    <dxf>
      <numFmt numFmtId="170" formatCode="0.0000000"/>
    </dxf>
    <dxf>
      <numFmt numFmtId="171" formatCode="0.0000000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8"/>
      </font>
    </dxf>
    <dxf>
      <font>
        <sz val="9"/>
      </font>
    </dxf>
    <dxf>
      <alignment wrapText="1" readingOrder="0"/>
    </dxf>
    <dxf>
      <font>
        <sz val="8"/>
      </font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numFmt numFmtId="169" formatCode="0.000000"/>
    </dxf>
    <dxf>
      <numFmt numFmtId="170" formatCode="0.0000000"/>
    </dxf>
    <dxf>
      <numFmt numFmtId="171" formatCode="0.0000000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8"/>
      </font>
    </dxf>
    <dxf>
      <alignment wrapText="1" readingOrder="0"/>
    </dxf>
    <dxf>
      <alignment wrapText="1" readingOrder="0"/>
    </dxf>
    <dxf>
      <font>
        <color rgb="FFFF0000"/>
      </font>
    </dxf>
    <dxf>
      <font>
        <color rgb="FFFF0000"/>
      </font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border>
        <top/>
        <bottom/>
        <horizontal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sz val="1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0.0%"/>
    </dxf>
    <dxf>
      <numFmt numFmtId="14" formatCode="0.00%"/>
    </dxf>
    <dxf>
      <numFmt numFmtId="165" formatCode="0.0%"/>
    </dxf>
    <dxf>
      <numFmt numFmtId="13" formatCode="0%"/>
    </dxf>
    <dxf>
      <font>
        <sz val="8"/>
      </font>
    </dxf>
    <dxf>
      <font>
        <sz val="9"/>
      </font>
    </dxf>
    <dxf>
      <font>
        <sz val="10"/>
      </font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alignment horizontal="center" readingOrder="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bottom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ont>
        <sz val="8"/>
      </font>
    </dxf>
    <dxf>
      <font>
        <sz val="9"/>
      </font>
    </dxf>
    <dxf>
      <font>
        <sz val="10"/>
      </font>
    </dxf>
    <dxf>
      <font>
        <sz val="11"/>
      </font>
    </dxf>
    <dxf>
      <font>
        <sz val="12"/>
      </font>
    </dxf>
    <dxf>
      <font>
        <sz val="14"/>
      </font>
    </dxf>
    <dxf>
      <font>
        <sz val="12"/>
      </font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bottom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ont>
        <sz val="8"/>
      </font>
    </dxf>
    <dxf>
      <font>
        <sz val="9"/>
      </font>
    </dxf>
    <dxf>
      <font>
        <sz val="10"/>
      </font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sz val="1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0.0%"/>
    </dxf>
    <dxf>
      <numFmt numFmtId="13" formatCode="0%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alignment wrapText="1" readingOrder="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alignment wrapText="1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FF0000"/>
      </font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4" formatCode="0.00%"/>
    </dxf>
    <dxf>
      <numFmt numFmtId="165" formatCode="0.0%"/>
    </dxf>
    <dxf>
      <numFmt numFmtId="13" formatCode="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4" formatCode="0.0"/>
    </dxf>
    <dxf>
      <numFmt numFmtId="2" formatCode="0.00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font>
        <color rgb="FFFF0000"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numFmt numFmtId="169" formatCode="0.000000"/>
    </dxf>
    <dxf>
      <numFmt numFmtId="170" formatCode="0.0000000"/>
    </dxf>
    <dxf>
      <numFmt numFmtId="164" formatCode="0.0"/>
    </dxf>
    <dxf>
      <numFmt numFmtId="1" formatCode="0"/>
    </dxf>
    <dxf>
      <numFmt numFmtId="164" formatCode="0.0"/>
    </dxf>
    <dxf>
      <numFmt numFmtId="2" formatCode="0.00"/>
    </dxf>
    <dxf>
      <numFmt numFmtId="166" formatCode="0.000"/>
    </dxf>
    <dxf>
      <numFmt numFmtId="167" formatCode="0.0000"/>
    </dxf>
    <dxf>
      <numFmt numFmtId="168" formatCode="0.00000"/>
    </dxf>
    <dxf>
      <numFmt numFmtId="169" formatCode="0.000000"/>
    </dxf>
    <dxf>
      <numFmt numFmtId="170" formatCode="0.0000000"/>
    </dxf>
    <dxf>
      <font>
        <sz val="10"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26" Type="http://schemas.openxmlformats.org/officeDocument/2006/relationships/pivotCacheDefinition" Target="pivotCache/pivotCacheDefinition13.xml"/><Relationship Id="rId39" Type="http://schemas.openxmlformats.org/officeDocument/2006/relationships/pivotCacheDefinition" Target="pivotCache/pivotCacheDefinition26.xml"/><Relationship Id="rId21" Type="http://schemas.openxmlformats.org/officeDocument/2006/relationships/pivotCacheDefinition" Target="pivotCache/pivotCacheDefinition8.xml"/><Relationship Id="rId34" Type="http://schemas.openxmlformats.org/officeDocument/2006/relationships/pivotCacheDefinition" Target="pivotCache/pivotCacheDefinition21.xml"/><Relationship Id="rId42" Type="http://schemas.microsoft.com/office/2007/relationships/slicerCache" Target="slicerCaches/slicerCache1.xml"/><Relationship Id="rId47" Type="http://schemas.openxmlformats.org/officeDocument/2006/relationships/theme" Target="theme/theme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9" Type="http://schemas.openxmlformats.org/officeDocument/2006/relationships/pivotCacheDefinition" Target="pivotCache/pivotCacheDefinition1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1.xml"/><Relationship Id="rId32" Type="http://schemas.openxmlformats.org/officeDocument/2006/relationships/pivotCacheDefinition" Target="pivotCache/pivotCacheDefinition19.xml"/><Relationship Id="rId37" Type="http://schemas.openxmlformats.org/officeDocument/2006/relationships/pivotCacheDefinition" Target="pivotCache/pivotCacheDefinition24.xml"/><Relationship Id="rId40" Type="http://schemas.openxmlformats.org/officeDocument/2006/relationships/pivotCacheDefinition" Target="pivotCache/pivotCacheDefinition27.xml"/><Relationship Id="rId45" Type="http://schemas.microsoft.com/office/2007/relationships/slicerCache" Target="slicerCaches/slicerCache4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31" Type="http://schemas.openxmlformats.org/officeDocument/2006/relationships/pivotCacheDefinition" Target="pivotCache/pivotCacheDefinition18.xml"/><Relationship Id="rId44" Type="http://schemas.microsoft.com/office/2007/relationships/slicerCache" Target="slicerCaches/slicerCache3.xml"/><Relationship Id="rId52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pivotCacheDefinition" Target="pivotCache/pivotCacheDefinition9.xml"/><Relationship Id="rId27" Type="http://schemas.openxmlformats.org/officeDocument/2006/relationships/pivotCacheDefinition" Target="pivotCache/pivotCacheDefinition14.xml"/><Relationship Id="rId30" Type="http://schemas.openxmlformats.org/officeDocument/2006/relationships/pivotCacheDefinition" Target="pivotCache/pivotCacheDefinition17.xml"/><Relationship Id="rId35" Type="http://schemas.openxmlformats.org/officeDocument/2006/relationships/pivotCacheDefinition" Target="pivotCache/pivotCacheDefinition22.xml"/><Relationship Id="rId43" Type="http://schemas.microsoft.com/office/2007/relationships/slicerCache" Target="slicerCaches/slicerCache2.xml"/><Relationship Id="rId48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sheetMetadata" Target="metadata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5" Type="http://schemas.openxmlformats.org/officeDocument/2006/relationships/pivotCacheDefinition" Target="pivotCache/pivotCacheDefinition12.xml"/><Relationship Id="rId33" Type="http://schemas.openxmlformats.org/officeDocument/2006/relationships/pivotCacheDefinition" Target="pivotCache/pivotCacheDefinition20.xml"/><Relationship Id="rId38" Type="http://schemas.openxmlformats.org/officeDocument/2006/relationships/pivotCacheDefinition" Target="pivotCache/pivotCacheDefinition25.xml"/><Relationship Id="rId46" Type="http://schemas.microsoft.com/office/2007/relationships/slicerCache" Target="slicerCaches/slicerCache5.xml"/><Relationship Id="rId20" Type="http://schemas.openxmlformats.org/officeDocument/2006/relationships/pivotCacheDefinition" Target="pivotCache/pivotCacheDefinition7.xml"/><Relationship Id="rId41" Type="http://schemas.openxmlformats.org/officeDocument/2006/relationships/pivotCacheDefinition" Target="pivotCache/pivotCacheDefinition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2.xml"/><Relationship Id="rId23" Type="http://schemas.openxmlformats.org/officeDocument/2006/relationships/pivotCacheDefinition" Target="pivotCache/pivotCacheDefinition10.xml"/><Relationship Id="rId28" Type="http://schemas.openxmlformats.org/officeDocument/2006/relationships/pivotCacheDefinition" Target="pivotCache/pivotCacheDefinition15.xml"/><Relationship Id="rId36" Type="http://schemas.openxmlformats.org/officeDocument/2006/relationships/pivotCacheDefinition" Target="pivotCache/pivotCacheDefinition23.xml"/><Relationship Id="rId4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[Link_19.xlsx]Inskrivningar__!insk_1</c:name>
    <c:fmtId val="3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4.1613079615048121E-2"/>
          <c:y val="0.23174853813514598"/>
          <c:w val="0.93928969816272967"/>
          <c:h val="0.62976313119056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Inskrivningar__!$U$1:$U$3</c:f>
              <c:strCache>
                <c:ptCount val="1"/>
                <c:pt idx="0">
                  <c:v>Eksjö -  Antal vårdtillfällen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Inskrivningar__!$T$4:$T$23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Inskrivningar__!$U$4:$U$23</c:f>
              <c:numCache>
                <c:formatCode>General</c:formatCode>
                <c:ptCount val="17"/>
                <c:pt idx="0">
                  <c:v>59</c:v>
                </c:pt>
                <c:pt idx="1">
                  <c:v>72</c:v>
                </c:pt>
                <c:pt idx="2">
                  <c:v>60</c:v>
                </c:pt>
                <c:pt idx="3">
                  <c:v>70</c:v>
                </c:pt>
                <c:pt idx="4">
                  <c:v>81</c:v>
                </c:pt>
                <c:pt idx="5">
                  <c:v>50</c:v>
                </c:pt>
                <c:pt idx="6">
                  <c:v>60</c:v>
                </c:pt>
                <c:pt idx="7">
                  <c:v>55</c:v>
                </c:pt>
                <c:pt idx="8">
                  <c:v>82</c:v>
                </c:pt>
                <c:pt idx="9">
                  <c:v>78</c:v>
                </c:pt>
                <c:pt idx="10">
                  <c:v>58</c:v>
                </c:pt>
                <c:pt idx="11">
                  <c:v>62</c:v>
                </c:pt>
                <c:pt idx="12">
                  <c:v>61</c:v>
                </c:pt>
                <c:pt idx="13">
                  <c:v>66</c:v>
                </c:pt>
                <c:pt idx="14">
                  <c:v>50</c:v>
                </c:pt>
                <c:pt idx="15">
                  <c:v>56</c:v>
                </c:pt>
                <c:pt idx="1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826-4570-AEC7-CF2EA2BB23F8}"/>
            </c:ext>
          </c:extLst>
        </c:ser>
        <c:ser>
          <c:idx val="1"/>
          <c:order val="1"/>
          <c:tx>
            <c:strRef>
              <c:f>Inskrivningar__!$V$1:$V$3</c:f>
              <c:strCache>
                <c:ptCount val="1"/>
                <c:pt idx="0">
                  <c:v>Eksjö -  Antal inskrivningsmeddelande inom 24 tim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Inskrivningar__!$T$4:$T$23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Inskrivningar__!$V$4:$V$23</c:f>
              <c:numCache>
                <c:formatCode>General</c:formatCode>
                <c:ptCount val="17"/>
                <c:pt idx="0">
                  <c:v>49</c:v>
                </c:pt>
                <c:pt idx="1">
                  <c:v>59</c:v>
                </c:pt>
                <c:pt idx="2">
                  <c:v>48</c:v>
                </c:pt>
                <c:pt idx="3">
                  <c:v>60</c:v>
                </c:pt>
                <c:pt idx="4">
                  <c:v>65</c:v>
                </c:pt>
                <c:pt idx="5">
                  <c:v>43</c:v>
                </c:pt>
                <c:pt idx="6">
                  <c:v>47</c:v>
                </c:pt>
                <c:pt idx="7">
                  <c:v>52</c:v>
                </c:pt>
                <c:pt idx="8">
                  <c:v>64</c:v>
                </c:pt>
                <c:pt idx="9">
                  <c:v>66</c:v>
                </c:pt>
                <c:pt idx="10">
                  <c:v>40</c:v>
                </c:pt>
                <c:pt idx="11">
                  <c:v>48</c:v>
                </c:pt>
                <c:pt idx="12">
                  <c:v>57</c:v>
                </c:pt>
                <c:pt idx="13">
                  <c:v>49</c:v>
                </c:pt>
                <c:pt idx="14">
                  <c:v>41</c:v>
                </c:pt>
                <c:pt idx="15">
                  <c:v>45</c:v>
                </c:pt>
                <c:pt idx="1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826-4570-AEC7-CF2EA2BB23F8}"/>
            </c:ext>
          </c:extLst>
        </c:ser>
        <c:ser>
          <c:idx val="2"/>
          <c:order val="2"/>
          <c:tx>
            <c:strRef>
              <c:f>Inskrivningar__!$W$1:$W$3</c:f>
              <c:strCache>
                <c:ptCount val="1"/>
                <c:pt idx="0">
                  <c:v>Eksjö -  Antal kallade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Inskrivningar__!$T$4:$T$23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Inskrivningar__!$W$4:$W$23</c:f>
              <c:numCache>
                <c:formatCode>General</c:formatCode>
                <c:ptCount val="17"/>
                <c:pt idx="0">
                  <c:v>18</c:v>
                </c:pt>
                <c:pt idx="1">
                  <c:v>23</c:v>
                </c:pt>
                <c:pt idx="2">
                  <c:v>26</c:v>
                </c:pt>
                <c:pt idx="3">
                  <c:v>9</c:v>
                </c:pt>
                <c:pt idx="4">
                  <c:v>18</c:v>
                </c:pt>
                <c:pt idx="5">
                  <c:v>20</c:v>
                </c:pt>
                <c:pt idx="6">
                  <c:v>11</c:v>
                </c:pt>
                <c:pt idx="7">
                  <c:v>13</c:v>
                </c:pt>
                <c:pt idx="8">
                  <c:v>22</c:v>
                </c:pt>
                <c:pt idx="9">
                  <c:v>15</c:v>
                </c:pt>
                <c:pt idx="10">
                  <c:v>7</c:v>
                </c:pt>
                <c:pt idx="11">
                  <c:v>15</c:v>
                </c:pt>
                <c:pt idx="12">
                  <c:v>6</c:v>
                </c:pt>
                <c:pt idx="13">
                  <c:v>16</c:v>
                </c:pt>
                <c:pt idx="14">
                  <c:v>8</c:v>
                </c:pt>
                <c:pt idx="15">
                  <c:v>19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826-4570-AEC7-CF2EA2BB23F8}"/>
            </c:ext>
          </c:extLst>
        </c:ser>
        <c:ser>
          <c:idx val="3"/>
          <c:order val="3"/>
          <c:tx>
            <c:strRef>
              <c:f>Inskrivningar__!$X$1:$X$3</c:f>
              <c:strCache>
                <c:ptCount val="1"/>
                <c:pt idx="0">
                  <c:v>Eksjö -  Antal kallade där inskrivningsmeddelande inom 24 tim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Inskrivningar__!$T$4:$T$23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Inskrivningar__!$X$4:$X$23</c:f>
              <c:numCache>
                <c:formatCode>General</c:formatCode>
                <c:ptCount val="17"/>
                <c:pt idx="0">
                  <c:v>14</c:v>
                </c:pt>
                <c:pt idx="1">
                  <c:v>18</c:v>
                </c:pt>
                <c:pt idx="2">
                  <c:v>18</c:v>
                </c:pt>
                <c:pt idx="3">
                  <c:v>7</c:v>
                </c:pt>
                <c:pt idx="4">
                  <c:v>13</c:v>
                </c:pt>
                <c:pt idx="5">
                  <c:v>17</c:v>
                </c:pt>
                <c:pt idx="6">
                  <c:v>7</c:v>
                </c:pt>
                <c:pt idx="7">
                  <c:v>11</c:v>
                </c:pt>
                <c:pt idx="8">
                  <c:v>15</c:v>
                </c:pt>
                <c:pt idx="9">
                  <c:v>14</c:v>
                </c:pt>
                <c:pt idx="10">
                  <c:v>5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16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826-4570-AEC7-CF2EA2BB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434720"/>
        <c:axId val="463430976"/>
      </c:barChart>
      <c:catAx>
        <c:axId val="46343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430976"/>
        <c:crosses val="autoZero"/>
        <c:auto val="1"/>
        <c:lblAlgn val="ctr"/>
        <c:lblOffset val="100"/>
        <c:noMultiLvlLbl val="0"/>
      </c:catAx>
      <c:valAx>
        <c:axId val="4634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43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1419099956255464E-2"/>
          <c:y val="1.8475750577367205E-2"/>
          <c:w val="0.98698681658494836"/>
          <c:h val="8.8965372582508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[Link_19.xlsx]Utskrivningsklara__!utskr_4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Medelvårdtid som utskrivningsklar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Utskrivningsklara__!$Q$89:$Q$90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Utskrivningsklara__!$P$91:$P$110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Utskrivningsklara__!$Q$91:$Q$110</c:f>
              <c:numCache>
                <c:formatCode>0.0</c:formatCode>
                <c:ptCount val="17"/>
                <c:pt idx="0">
                  <c:v>3.3333333333333335</c:v>
                </c:pt>
                <c:pt idx="1">
                  <c:v>1.7894736842105263</c:v>
                </c:pt>
                <c:pt idx="2">
                  <c:v>3.9285714285714284</c:v>
                </c:pt>
                <c:pt idx="3">
                  <c:v>2.2222222222222223</c:v>
                </c:pt>
                <c:pt idx="4">
                  <c:v>2</c:v>
                </c:pt>
                <c:pt idx="5">
                  <c:v>2.2999999999999998</c:v>
                </c:pt>
                <c:pt idx="6">
                  <c:v>3</c:v>
                </c:pt>
                <c:pt idx="7">
                  <c:v>3</c:v>
                </c:pt>
                <c:pt idx="8">
                  <c:v>2.9473684210526314</c:v>
                </c:pt>
                <c:pt idx="9">
                  <c:v>2.4</c:v>
                </c:pt>
                <c:pt idx="10">
                  <c:v>2</c:v>
                </c:pt>
                <c:pt idx="11">
                  <c:v>2.3333333333333335</c:v>
                </c:pt>
                <c:pt idx="12">
                  <c:v>3.1764705882352939</c:v>
                </c:pt>
                <c:pt idx="13">
                  <c:v>2</c:v>
                </c:pt>
                <c:pt idx="14">
                  <c:v>2.75</c:v>
                </c:pt>
                <c:pt idx="15">
                  <c:v>2.9285714285714284</c:v>
                </c:pt>
                <c:pt idx="16">
                  <c:v>3.0909090909090908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D-4251-9B43-AD421EF3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157071"/>
        <c:axId val="1914167055"/>
      </c:lineChart>
      <c:catAx>
        <c:axId val="191415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67055"/>
        <c:crosses val="autoZero"/>
        <c:auto val="1"/>
        <c:lblAlgn val="ctr"/>
        <c:lblOffset val="100"/>
        <c:noMultiLvlLbl val="0"/>
      </c:catAx>
      <c:valAx>
        <c:axId val="191416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57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[Link_19.xlsx]Utskrivningsklara__!Pivottabell6</c:name>
    <c:fmtId val="5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6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7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Utskrivningsklara__!$Q$121:$Q$123</c:f>
              <c:strCache>
                <c:ptCount val="1"/>
                <c:pt idx="0">
                  <c:v>Eksjö - Medelvårdtid som utskrivningsklar, Somatisk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Utskrivningsklara__!$P$124:$P$143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Utskrivningsklara__!$Q$124:$Q$143</c:f>
              <c:numCache>
                <c:formatCode>0.0</c:formatCode>
                <c:ptCount val="17"/>
                <c:pt idx="0">
                  <c:v>3.3333333333333335</c:v>
                </c:pt>
                <c:pt idx="1">
                  <c:v>1.8333333333333333</c:v>
                </c:pt>
                <c:pt idx="2">
                  <c:v>3.9285714285714284</c:v>
                </c:pt>
                <c:pt idx="3">
                  <c:v>2.2222222222222223</c:v>
                </c:pt>
                <c:pt idx="4">
                  <c:v>2</c:v>
                </c:pt>
                <c:pt idx="5">
                  <c:v>2.2999999999999998</c:v>
                </c:pt>
                <c:pt idx="6">
                  <c:v>3</c:v>
                </c:pt>
                <c:pt idx="7">
                  <c:v>3</c:v>
                </c:pt>
                <c:pt idx="8">
                  <c:v>2.9473684210526314</c:v>
                </c:pt>
                <c:pt idx="9">
                  <c:v>2.1428571428571428</c:v>
                </c:pt>
                <c:pt idx="10">
                  <c:v>2</c:v>
                </c:pt>
                <c:pt idx="11">
                  <c:v>2.3333333333333335</c:v>
                </c:pt>
                <c:pt idx="12">
                  <c:v>2.9375</c:v>
                </c:pt>
                <c:pt idx="13">
                  <c:v>2</c:v>
                </c:pt>
                <c:pt idx="14">
                  <c:v>2.75</c:v>
                </c:pt>
                <c:pt idx="15">
                  <c:v>3.0769230769230771</c:v>
                </c:pt>
                <c:pt idx="16">
                  <c:v>3.0909090909090908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2-4516-A1CB-014029F150D7}"/>
            </c:ext>
          </c:extLst>
        </c:ser>
        <c:ser>
          <c:idx val="1"/>
          <c:order val="1"/>
          <c:tx>
            <c:strRef>
              <c:f>Utskrivningsklara__!$R$121:$R$123</c:f>
              <c:strCache>
                <c:ptCount val="1"/>
                <c:pt idx="0">
                  <c:v>Eksjö - Medelvårdtid som utskrivningsklar, Psykiatri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Utskrivningsklara__!$P$124:$P$143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Utskrivningsklara__!$R$124:$R$143</c:f>
              <c:numCache>
                <c:formatCode>0.0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2-4516-A1CB-014029F15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180207"/>
        <c:axId val="1907172719"/>
      </c:lineChart>
      <c:catAx>
        <c:axId val="190718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07172719"/>
        <c:crosses val="autoZero"/>
        <c:auto val="1"/>
        <c:lblAlgn val="ctr"/>
        <c:lblOffset val="100"/>
        <c:noMultiLvlLbl val="0"/>
      </c:catAx>
      <c:valAx>
        <c:axId val="190717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0718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801750094609789E-2"/>
          <c:y val="2.1447721179624665E-2"/>
          <c:w val="0.97233713577663849"/>
          <c:h val="0.12826975716507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[Link_19.xlsx]Utskrivningsklara__!utskr_1</c:name>
    <c:fmtId val="7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Utskrivningsklara__!$Q$2:$Q$4</c:f>
              <c:strCache>
                <c:ptCount val="1"/>
                <c:pt idx="0">
                  <c:v>Eksjö - Antal vårdtillfällen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Utskrivningsklara__!$P$5:$P$24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Utskrivningsklara__!$Q$5:$Q$24</c:f>
              <c:numCache>
                <c:formatCode>General</c:formatCode>
                <c:ptCount val="1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78</c:v>
                </c:pt>
                <c:pt idx="4">
                  <c:v>74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69</c:v>
                </c:pt>
                <c:pt idx="9">
                  <c:v>82</c:v>
                </c:pt>
                <c:pt idx="10">
                  <c:v>65</c:v>
                </c:pt>
                <c:pt idx="11">
                  <c:v>62</c:v>
                </c:pt>
                <c:pt idx="12">
                  <c:v>63</c:v>
                </c:pt>
                <c:pt idx="13">
                  <c:v>65</c:v>
                </c:pt>
                <c:pt idx="14">
                  <c:v>53</c:v>
                </c:pt>
                <c:pt idx="15">
                  <c:v>54</c:v>
                </c:pt>
                <c:pt idx="1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2-4C12-AFAB-F6FB1AF28900}"/>
            </c:ext>
          </c:extLst>
        </c:ser>
        <c:ser>
          <c:idx val="1"/>
          <c:order val="1"/>
          <c:tx>
            <c:strRef>
              <c:f>Utskrivningsklara__!$R$2:$R$4</c:f>
              <c:strCache>
                <c:ptCount val="1"/>
                <c:pt idx="0">
                  <c:v>Eksjö - Antal utskrivningsklara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Utskrivningsklara__!$P$5:$P$24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Utskrivningsklara__!$R$5:$R$24</c:f>
              <c:numCache>
                <c:formatCode>General</c:formatCode>
                <c:ptCount val="17"/>
                <c:pt idx="0">
                  <c:v>45</c:v>
                </c:pt>
                <c:pt idx="1">
                  <c:v>50</c:v>
                </c:pt>
                <c:pt idx="2">
                  <c:v>44</c:v>
                </c:pt>
                <c:pt idx="3">
                  <c:v>54</c:v>
                </c:pt>
                <c:pt idx="4">
                  <c:v>51</c:v>
                </c:pt>
                <c:pt idx="5">
                  <c:v>42</c:v>
                </c:pt>
                <c:pt idx="6">
                  <c:v>44</c:v>
                </c:pt>
                <c:pt idx="7">
                  <c:v>50</c:v>
                </c:pt>
                <c:pt idx="8">
                  <c:v>43</c:v>
                </c:pt>
                <c:pt idx="9">
                  <c:v>63</c:v>
                </c:pt>
                <c:pt idx="10">
                  <c:v>49</c:v>
                </c:pt>
                <c:pt idx="11">
                  <c:v>49</c:v>
                </c:pt>
                <c:pt idx="12">
                  <c:v>46</c:v>
                </c:pt>
                <c:pt idx="13">
                  <c:v>45</c:v>
                </c:pt>
                <c:pt idx="14">
                  <c:v>40</c:v>
                </c:pt>
                <c:pt idx="15">
                  <c:v>38</c:v>
                </c:pt>
                <c:pt idx="1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2-4C12-AFAB-F6FB1AF28900}"/>
            </c:ext>
          </c:extLst>
        </c:ser>
        <c:ser>
          <c:idx val="2"/>
          <c:order val="2"/>
          <c:tx>
            <c:strRef>
              <c:f>Utskrivningsklara__!$S$2:$S$4</c:f>
              <c:strCache>
                <c:ptCount val="1"/>
                <c:pt idx="0">
                  <c:v>Eksjö - Antal utskrivningsklara &gt;=1 dag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Utskrivningsklara__!$P$5:$P$24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Utskrivningsklara__!$S$5:$S$24</c:f>
              <c:numCache>
                <c:formatCode>General</c:formatCode>
                <c:ptCount val="17"/>
                <c:pt idx="0">
                  <c:v>12</c:v>
                </c:pt>
                <c:pt idx="1">
                  <c:v>19</c:v>
                </c:pt>
                <c:pt idx="2">
                  <c:v>14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19</c:v>
                </c:pt>
                <c:pt idx="9">
                  <c:v>15</c:v>
                </c:pt>
                <c:pt idx="10">
                  <c:v>13</c:v>
                </c:pt>
                <c:pt idx="11">
                  <c:v>9</c:v>
                </c:pt>
                <c:pt idx="12">
                  <c:v>17</c:v>
                </c:pt>
                <c:pt idx="13">
                  <c:v>12</c:v>
                </c:pt>
                <c:pt idx="14">
                  <c:v>8</c:v>
                </c:pt>
                <c:pt idx="15">
                  <c:v>14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32-4C12-AFAB-F6FB1AF28900}"/>
            </c:ext>
          </c:extLst>
        </c:ser>
        <c:ser>
          <c:idx val="3"/>
          <c:order val="3"/>
          <c:tx>
            <c:strRef>
              <c:f>Utskrivningsklara__!$T$2:$T$4</c:f>
              <c:strCache>
                <c:ptCount val="1"/>
                <c:pt idx="0">
                  <c:v>Eksjö - Utskrivningsklar antal dagar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Utskrivningsklara__!$P$5:$P$24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Utskrivningsklara__!$T$5:$T$24</c:f>
              <c:numCache>
                <c:formatCode>General</c:formatCode>
                <c:ptCount val="17"/>
                <c:pt idx="0">
                  <c:v>40</c:v>
                </c:pt>
                <c:pt idx="1">
                  <c:v>34</c:v>
                </c:pt>
                <c:pt idx="2">
                  <c:v>55</c:v>
                </c:pt>
                <c:pt idx="3">
                  <c:v>20</c:v>
                </c:pt>
                <c:pt idx="4">
                  <c:v>12</c:v>
                </c:pt>
                <c:pt idx="5">
                  <c:v>23</c:v>
                </c:pt>
                <c:pt idx="6">
                  <c:v>27</c:v>
                </c:pt>
                <c:pt idx="7">
                  <c:v>33</c:v>
                </c:pt>
                <c:pt idx="8">
                  <c:v>56</c:v>
                </c:pt>
                <c:pt idx="9">
                  <c:v>36</c:v>
                </c:pt>
                <c:pt idx="10">
                  <c:v>26</c:v>
                </c:pt>
                <c:pt idx="11">
                  <c:v>21</c:v>
                </c:pt>
                <c:pt idx="12">
                  <c:v>54</c:v>
                </c:pt>
                <c:pt idx="13">
                  <c:v>24</c:v>
                </c:pt>
                <c:pt idx="14">
                  <c:v>22</c:v>
                </c:pt>
                <c:pt idx="15">
                  <c:v>41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32-4C12-AFAB-F6FB1AF2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07179791"/>
        <c:axId val="1907185199"/>
      </c:barChart>
      <c:catAx>
        <c:axId val="19071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07185199"/>
        <c:crosses val="autoZero"/>
        <c:auto val="1"/>
        <c:lblAlgn val="ctr"/>
        <c:lblOffset val="100"/>
        <c:noMultiLvlLbl val="0"/>
      </c:catAx>
      <c:valAx>
        <c:axId val="190718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0717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[Link_19.xlsx]Kallade_hemgång__!kl1</c:name>
    <c:fmtId val="3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Kallade_hemgång__!$T$2:$T$4</c:f>
              <c:strCache>
                <c:ptCount val="1"/>
                <c:pt idx="0">
                  <c:v>Eksjö -  Antal vårdtillfällen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Kallade_hemgång__!$S$5:$S$24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Kallade_hemgång__!$T$5:$T$24</c:f>
              <c:numCache>
                <c:formatCode>General</c:formatCode>
                <c:ptCount val="17"/>
                <c:pt idx="0">
                  <c:v>45</c:v>
                </c:pt>
                <c:pt idx="1">
                  <c:v>50</c:v>
                </c:pt>
                <c:pt idx="2">
                  <c:v>44</c:v>
                </c:pt>
                <c:pt idx="3">
                  <c:v>54</c:v>
                </c:pt>
                <c:pt idx="4">
                  <c:v>51</c:v>
                </c:pt>
                <c:pt idx="5">
                  <c:v>42</c:v>
                </c:pt>
                <c:pt idx="6">
                  <c:v>44</c:v>
                </c:pt>
                <c:pt idx="7">
                  <c:v>50</c:v>
                </c:pt>
                <c:pt idx="8">
                  <c:v>43</c:v>
                </c:pt>
                <c:pt idx="9">
                  <c:v>63</c:v>
                </c:pt>
                <c:pt idx="10">
                  <c:v>49</c:v>
                </c:pt>
                <c:pt idx="11">
                  <c:v>49</c:v>
                </c:pt>
                <c:pt idx="12">
                  <c:v>46</c:v>
                </c:pt>
                <c:pt idx="13">
                  <c:v>45</c:v>
                </c:pt>
                <c:pt idx="14">
                  <c:v>40</c:v>
                </c:pt>
                <c:pt idx="15">
                  <c:v>38</c:v>
                </c:pt>
                <c:pt idx="1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7-421D-9B8C-563F50483C82}"/>
            </c:ext>
          </c:extLst>
        </c:ser>
        <c:ser>
          <c:idx val="1"/>
          <c:order val="1"/>
          <c:tx>
            <c:strRef>
              <c:f>Kallade_hemgång__!$U$2:$U$4</c:f>
              <c:strCache>
                <c:ptCount val="1"/>
                <c:pt idx="0">
                  <c:v>Eksjö -  Antal kallade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Kallade_hemgång__!$S$5:$S$24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Kallade_hemgång__!$U$5:$U$24</c:f>
              <c:numCache>
                <c:formatCode>General</c:formatCode>
                <c:ptCount val="17"/>
                <c:pt idx="0">
                  <c:v>16</c:v>
                </c:pt>
                <c:pt idx="1">
                  <c:v>13</c:v>
                </c:pt>
                <c:pt idx="2">
                  <c:v>22</c:v>
                </c:pt>
                <c:pt idx="3">
                  <c:v>14</c:v>
                </c:pt>
                <c:pt idx="4">
                  <c:v>13</c:v>
                </c:pt>
                <c:pt idx="5">
                  <c:v>16</c:v>
                </c:pt>
                <c:pt idx="6">
                  <c:v>13</c:v>
                </c:pt>
                <c:pt idx="7">
                  <c:v>9</c:v>
                </c:pt>
                <c:pt idx="8">
                  <c:v>17</c:v>
                </c:pt>
                <c:pt idx="9">
                  <c:v>18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7-421D-9B8C-563F50483C82}"/>
            </c:ext>
          </c:extLst>
        </c:ser>
        <c:ser>
          <c:idx val="2"/>
          <c:order val="2"/>
          <c:tx>
            <c:strRef>
              <c:f>Kallade_hemgång__!$V$2:$V$4</c:f>
              <c:strCache>
                <c:ptCount val="1"/>
                <c:pt idx="0">
                  <c:v>Eksjö -  Antal kallade med hemgång inom 24 tim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Kallade_hemgång__!$S$5:$S$24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Kallade_hemgång__!$V$5:$V$24</c:f>
              <c:numCache>
                <c:formatCode>General</c:formatCode>
                <c:ptCount val="17"/>
                <c:pt idx="0">
                  <c:v>12</c:v>
                </c:pt>
                <c:pt idx="1">
                  <c:v>3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7-421D-9B8C-563F5048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2376160"/>
        <c:axId val="2052378656"/>
      </c:barChart>
      <c:catAx>
        <c:axId val="20523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2378656"/>
        <c:crosses val="autoZero"/>
        <c:auto val="1"/>
        <c:lblAlgn val="ctr"/>
        <c:lblOffset val="100"/>
        <c:noMultiLvlLbl val="0"/>
      </c:catAx>
      <c:valAx>
        <c:axId val="205237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237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022198496374397E-2"/>
          <c:y val="2.6666666666666668E-2"/>
          <c:w val="0.95847871688789865"/>
          <c:h val="0.21833490813648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[Link_19.xlsx]Kallade_hemgång__!kl2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 Andel kallade med hemgång inom 24 tim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20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Kallade_hemgång__!$T$33:$T$34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Kallade_hemgång__!$S$35:$S$54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Kallade_hemgång__!$T$35:$T$54</c:f>
              <c:numCache>
                <c:formatCode>0.0%</c:formatCode>
                <c:ptCount val="17"/>
                <c:pt idx="0">
                  <c:v>0.75</c:v>
                </c:pt>
                <c:pt idx="1">
                  <c:v>0.23076923076923078</c:v>
                </c:pt>
                <c:pt idx="2">
                  <c:v>0.45454545454545453</c:v>
                </c:pt>
                <c:pt idx="3">
                  <c:v>0.6428571428571429</c:v>
                </c:pt>
                <c:pt idx="4">
                  <c:v>0.61538461538461542</c:v>
                </c:pt>
                <c:pt idx="5">
                  <c:v>0.4375</c:v>
                </c:pt>
                <c:pt idx="6">
                  <c:v>0.61538461538461542</c:v>
                </c:pt>
                <c:pt idx="7">
                  <c:v>0.44444444444444442</c:v>
                </c:pt>
                <c:pt idx="8">
                  <c:v>0.23529411764705882</c:v>
                </c:pt>
                <c:pt idx="9">
                  <c:v>0.44444444444444442</c:v>
                </c:pt>
                <c:pt idx="10">
                  <c:v>0.5</c:v>
                </c:pt>
                <c:pt idx="11">
                  <c:v>0.45454545454545453</c:v>
                </c:pt>
                <c:pt idx="12">
                  <c:v>0.1111111111111111</c:v>
                </c:pt>
                <c:pt idx="13">
                  <c:v>0.4</c:v>
                </c:pt>
                <c:pt idx="14">
                  <c:v>0.63636363636363635</c:v>
                </c:pt>
                <c:pt idx="15">
                  <c:v>0.36363636363636365</c:v>
                </c:pt>
                <c:pt idx="16">
                  <c:v>0.53846153846153844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A-42CC-9934-8BA7A7234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386144"/>
        <c:axId val="2052387392"/>
      </c:lineChart>
      <c:catAx>
        <c:axId val="205238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2387392"/>
        <c:crosses val="autoZero"/>
        <c:auto val="1"/>
        <c:lblAlgn val="ctr"/>
        <c:lblOffset val="100"/>
        <c:noMultiLvlLbl val="0"/>
      </c:catAx>
      <c:valAx>
        <c:axId val="2052387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238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[Link_19.xlsx]Hemgång_24__!hg1</c:name>
    <c:fmtId val="3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</c:pivotFmt>
      <c:pivotFmt>
        <c:idx val="45"/>
      </c:pivotFmt>
      <c:pivotFmt>
        <c:idx val="46"/>
      </c:pivotFmt>
      <c:pivotFmt>
        <c:idx val="47"/>
      </c:pivotFmt>
      <c:pivotFmt>
        <c:idx val="48"/>
      </c:pivotFmt>
      <c:pivotFmt>
        <c:idx val="49"/>
      </c:pivotFmt>
      <c:pivotFmt>
        <c:idx val="50"/>
      </c:pivotFmt>
      <c:pivotFmt>
        <c:idx val="51"/>
      </c:pivotFmt>
      <c:pivotFmt>
        <c:idx val="52"/>
      </c:pivotFmt>
      <c:pivotFmt>
        <c:idx val="53"/>
      </c:pivotFmt>
      <c:pivotFmt>
        <c:idx val="54"/>
      </c:pivotFmt>
      <c:pivotFmt>
        <c:idx val="55"/>
      </c:pivotFmt>
      <c:pivotFmt>
        <c:idx val="56"/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</c:pivotFmt>
      <c:pivotFmt>
        <c:idx val="77"/>
      </c:pivotFmt>
      <c:pivotFmt>
        <c:idx val="78"/>
      </c:pivotFmt>
      <c:pivotFmt>
        <c:idx val="79"/>
      </c:pivotFmt>
      <c:pivotFmt>
        <c:idx val="80"/>
      </c:pivotFmt>
      <c:pivotFmt>
        <c:idx val="81"/>
      </c:pivotFmt>
      <c:pivotFmt>
        <c:idx val="82"/>
      </c:pivotFmt>
      <c:pivotFmt>
        <c:idx val="83"/>
      </c:pivotFmt>
      <c:pivotFmt>
        <c:idx val="84"/>
      </c:pivotFmt>
      <c:pivotFmt>
        <c:idx val="85"/>
      </c:pivotFmt>
      <c:pivotFmt>
        <c:idx val="86"/>
      </c:pivotFmt>
      <c:pivotFmt>
        <c:idx val="87"/>
      </c:pivotFmt>
      <c:pivotFmt>
        <c:idx val="88"/>
      </c:pivotFmt>
      <c:pivotFmt>
        <c:idx val="89"/>
      </c:pivotFmt>
      <c:pivotFmt>
        <c:idx val="90"/>
      </c:pivotFmt>
      <c:pivotFmt>
        <c:idx val="91"/>
      </c:pivotFmt>
      <c:pivotFmt>
        <c:idx val="92"/>
      </c:pivotFmt>
      <c:pivotFmt>
        <c:idx val="93"/>
      </c:pivotFmt>
      <c:pivotFmt>
        <c:idx val="94"/>
      </c:pivotFmt>
      <c:pivotFmt>
        <c:idx val="95"/>
      </c:pivotFmt>
      <c:pivotFmt>
        <c:idx val="96"/>
      </c:pivotFmt>
      <c:pivotFmt>
        <c:idx val="97"/>
      </c:pivotFmt>
      <c:pivotFmt>
        <c:idx val="98"/>
      </c:pivotFmt>
      <c:pivotFmt>
        <c:idx val="99"/>
      </c:pivotFmt>
      <c:pivotFmt>
        <c:idx val="100"/>
      </c:pivotFmt>
      <c:pivotFmt>
        <c:idx val="101"/>
      </c:pivotFmt>
      <c:pivotFmt>
        <c:idx val="102"/>
      </c:pivotFmt>
      <c:pivotFmt>
        <c:idx val="103"/>
      </c:pivotFmt>
      <c:pivotFmt>
        <c:idx val="104"/>
      </c:pivotFmt>
      <c:pivotFmt>
        <c:idx val="105"/>
      </c:pivotFmt>
      <c:pivotFmt>
        <c:idx val="106"/>
      </c:pivotFmt>
      <c:pivotFmt>
        <c:idx val="107"/>
      </c:pivotFmt>
      <c:pivotFmt>
        <c:idx val="108"/>
      </c:pivotFmt>
      <c:pivotFmt>
        <c:idx val="109"/>
      </c:pivotFmt>
      <c:pivotFmt>
        <c:idx val="110"/>
      </c:pivotFmt>
      <c:pivotFmt>
        <c:idx val="111"/>
      </c:pivotFmt>
      <c:pivotFmt>
        <c:idx val="112"/>
      </c:pivotFmt>
      <c:pivotFmt>
        <c:idx val="113"/>
      </c:pivotFmt>
      <c:pivotFmt>
        <c:idx val="114"/>
      </c:pivotFmt>
      <c:pivotFmt>
        <c:idx val="115"/>
      </c:pivotFmt>
      <c:pivotFmt>
        <c:idx val="116"/>
      </c:pivotFmt>
      <c:pivotFmt>
        <c:idx val="1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Hemgång_24__!$T$1:$T$3</c:f>
              <c:strCache>
                <c:ptCount val="1"/>
                <c:pt idx="0">
                  <c:v>Eksjö -   Antal vårdtillfällen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Hemgång_24__!$S$4:$S$23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Hemgång_24__!$T$4:$T$23</c:f>
              <c:numCache>
                <c:formatCode>General</c:formatCode>
                <c:ptCount val="1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78</c:v>
                </c:pt>
                <c:pt idx="4">
                  <c:v>74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69</c:v>
                </c:pt>
                <c:pt idx="9">
                  <c:v>82</c:v>
                </c:pt>
                <c:pt idx="10">
                  <c:v>65</c:v>
                </c:pt>
                <c:pt idx="11">
                  <c:v>62</c:v>
                </c:pt>
                <c:pt idx="12">
                  <c:v>63</c:v>
                </c:pt>
                <c:pt idx="13">
                  <c:v>65</c:v>
                </c:pt>
                <c:pt idx="14">
                  <c:v>53</c:v>
                </c:pt>
                <c:pt idx="15">
                  <c:v>54</c:v>
                </c:pt>
                <c:pt idx="1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9-4D63-B95A-83DCD7864B1F}"/>
            </c:ext>
          </c:extLst>
        </c:ser>
        <c:ser>
          <c:idx val="1"/>
          <c:order val="1"/>
          <c:tx>
            <c:strRef>
              <c:f>Hemgång_24__!$U$1:$U$3</c:f>
              <c:strCache>
                <c:ptCount val="1"/>
                <c:pt idx="0">
                  <c:v>Eksjö -  Antal utskrivningsklara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Hemgång_24__!$S$4:$S$23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Hemgång_24__!$U$4:$U$23</c:f>
              <c:numCache>
                <c:formatCode>General</c:formatCode>
                <c:ptCount val="17"/>
                <c:pt idx="0">
                  <c:v>45</c:v>
                </c:pt>
                <c:pt idx="1">
                  <c:v>50</c:v>
                </c:pt>
                <c:pt idx="2">
                  <c:v>44</c:v>
                </c:pt>
                <c:pt idx="3">
                  <c:v>54</c:v>
                </c:pt>
                <c:pt idx="4">
                  <c:v>51</c:v>
                </c:pt>
                <c:pt idx="5">
                  <c:v>42</c:v>
                </c:pt>
                <c:pt idx="6">
                  <c:v>44</c:v>
                </c:pt>
                <c:pt idx="7">
                  <c:v>50</c:v>
                </c:pt>
                <c:pt idx="8">
                  <c:v>43</c:v>
                </c:pt>
                <c:pt idx="9">
                  <c:v>63</c:v>
                </c:pt>
                <c:pt idx="10">
                  <c:v>49</c:v>
                </c:pt>
                <c:pt idx="11">
                  <c:v>49</c:v>
                </c:pt>
                <c:pt idx="12">
                  <c:v>46</c:v>
                </c:pt>
                <c:pt idx="13">
                  <c:v>45</c:v>
                </c:pt>
                <c:pt idx="14">
                  <c:v>40</c:v>
                </c:pt>
                <c:pt idx="15">
                  <c:v>38</c:v>
                </c:pt>
                <c:pt idx="1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39-4D63-B95A-83DCD7864B1F}"/>
            </c:ext>
          </c:extLst>
        </c:ser>
        <c:ser>
          <c:idx val="2"/>
          <c:order val="2"/>
          <c:tx>
            <c:strRef>
              <c:f>Hemgång_24__!$V$1:$V$3</c:f>
              <c:strCache>
                <c:ptCount val="1"/>
                <c:pt idx="0">
                  <c:v>Eksjö -  Antal hemgång inom 24 tim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Hemgång_24__!$S$4:$S$23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Hemgång_24__!$V$4:$V$23</c:f>
              <c:numCache>
                <c:formatCode>General</c:formatCode>
                <c:ptCount val="17"/>
                <c:pt idx="0">
                  <c:v>34</c:v>
                </c:pt>
                <c:pt idx="1">
                  <c:v>33</c:v>
                </c:pt>
                <c:pt idx="2">
                  <c:v>30</c:v>
                </c:pt>
                <c:pt idx="3">
                  <c:v>46</c:v>
                </c:pt>
                <c:pt idx="4">
                  <c:v>45</c:v>
                </c:pt>
                <c:pt idx="5">
                  <c:v>32</c:v>
                </c:pt>
                <c:pt idx="6">
                  <c:v>35</c:v>
                </c:pt>
                <c:pt idx="7">
                  <c:v>41</c:v>
                </c:pt>
                <c:pt idx="8">
                  <c:v>24</c:v>
                </c:pt>
                <c:pt idx="9">
                  <c:v>48</c:v>
                </c:pt>
                <c:pt idx="10">
                  <c:v>36</c:v>
                </c:pt>
                <c:pt idx="11">
                  <c:v>40</c:v>
                </c:pt>
                <c:pt idx="12">
                  <c:v>29</c:v>
                </c:pt>
                <c:pt idx="13">
                  <c:v>34</c:v>
                </c:pt>
                <c:pt idx="14">
                  <c:v>33</c:v>
                </c:pt>
                <c:pt idx="15">
                  <c:v>25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39-4D63-B95A-83DCD786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55263808"/>
        <c:axId val="1755260480"/>
      </c:barChart>
      <c:catAx>
        <c:axId val="175526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55260480"/>
        <c:crosses val="autoZero"/>
        <c:auto val="1"/>
        <c:lblAlgn val="ctr"/>
        <c:lblOffset val="100"/>
        <c:noMultiLvlLbl val="0"/>
      </c:catAx>
      <c:valAx>
        <c:axId val="17552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5526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[Link_19.xlsx]Hemgång_24__!hg2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 Andel hemgång inom 24 tim från bedömda som utskrivningsklar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40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Hemgång_24__!$T$34:$T$35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Hemgång_24__!$S$36:$S$55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Hemgång_24__!$T$36:$T$55</c:f>
              <c:numCache>
                <c:formatCode>0.0%</c:formatCode>
                <c:ptCount val="17"/>
                <c:pt idx="0">
                  <c:v>0.75555555555555554</c:v>
                </c:pt>
                <c:pt idx="1">
                  <c:v>0.66</c:v>
                </c:pt>
                <c:pt idx="2">
                  <c:v>0.68181818181818177</c:v>
                </c:pt>
                <c:pt idx="3">
                  <c:v>0.85185185185185186</c:v>
                </c:pt>
                <c:pt idx="4">
                  <c:v>0.88235294117647056</c:v>
                </c:pt>
                <c:pt idx="5">
                  <c:v>0.76190476190476186</c:v>
                </c:pt>
                <c:pt idx="6">
                  <c:v>0.79545454545454541</c:v>
                </c:pt>
                <c:pt idx="7">
                  <c:v>0.82</c:v>
                </c:pt>
                <c:pt idx="8">
                  <c:v>0.55813953488372092</c:v>
                </c:pt>
                <c:pt idx="9">
                  <c:v>0.76190476190476186</c:v>
                </c:pt>
                <c:pt idx="10">
                  <c:v>0.73469387755102045</c:v>
                </c:pt>
                <c:pt idx="11">
                  <c:v>0.81632653061224492</c:v>
                </c:pt>
                <c:pt idx="12">
                  <c:v>0.63043478260869568</c:v>
                </c:pt>
                <c:pt idx="13">
                  <c:v>0.75555555555555554</c:v>
                </c:pt>
                <c:pt idx="14">
                  <c:v>0.82499999999999996</c:v>
                </c:pt>
                <c:pt idx="15">
                  <c:v>0.65789473684210531</c:v>
                </c:pt>
                <c:pt idx="16">
                  <c:v>0.77777777777777779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F-4F27-9827-045FC7666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822896"/>
        <c:axId val="1760820400"/>
      </c:lineChart>
      <c:catAx>
        <c:axId val="176082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60820400"/>
        <c:crosses val="autoZero"/>
        <c:auto val="1"/>
        <c:lblAlgn val="ctr"/>
        <c:lblOffset val="100"/>
        <c:noMultiLvlLbl val="0"/>
      </c:catAx>
      <c:valAx>
        <c:axId val="17608204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6082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Andel vårdplanering i hemmet inom 72 tim</a:t>
            </a:r>
          </a:p>
          <a:p>
            <a:pPr>
              <a:defRPr/>
            </a:pPr>
            <a:r>
              <a:rPr lang="sv-SE" sz="1200" b="1" i="0" u="none" strike="noStrike" baseline="0">
                <a:effectLst/>
              </a:rPr>
              <a:t>Region Jönköpings län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SIP!$AV$63:$AV$74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SIP!$AW$63:$AW$74</c:f>
              <c:numCache>
                <c:formatCode>0.0</c:formatCode>
                <c:ptCount val="12"/>
                <c:pt idx="0">
                  <c:v>65.790909090909082</c:v>
                </c:pt>
                <c:pt idx="1">
                  <c:v>48.54999999999999</c:v>
                </c:pt>
                <c:pt idx="2">
                  <c:v>41.56666666666667</c:v>
                </c:pt>
                <c:pt idx="3">
                  <c:v>52.024999999999999</c:v>
                </c:pt>
                <c:pt idx="4">
                  <c:v>58.427272727272722</c:v>
                </c:pt>
                <c:pt idx="5">
                  <c:v>47.109090909090916</c:v>
                </c:pt>
                <c:pt idx="6">
                  <c:v>45.527272727272731</c:v>
                </c:pt>
                <c:pt idx="7">
                  <c:v>56.709090909090904</c:v>
                </c:pt>
                <c:pt idx="8">
                  <c:v>44.981818181818184</c:v>
                </c:pt>
                <c:pt idx="9">
                  <c:v>47.14</c:v>
                </c:pt>
                <c:pt idx="10">
                  <c:v>49.790000000000006</c:v>
                </c:pt>
                <c:pt idx="11">
                  <c:v>45.736363636363635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8-4FAF-8FB9-6AE14E00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279503"/>
        <c:axId val="487277423"/>
      </c:lineChart>
      <c:catAx>
        <c:axId val="48727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7277423"/>
        <c:crosses val="autoZero"/>
        <c:auto val="1"/>
        <c:lblAlgn val="ctr"/>
        <c:lblOffset val="100"/>
        <c:noMultiLvlLbl val="0"/>
      </c:catAx>
      <c:valAx>
        <c:axId val="48727742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727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Andel SIP av alla vårdtillfällen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sv-SE" sz="1200" b="1" i="0" baseline="0">
                <a:effectLst/>
              </a:rPr>
              <a:t>Region Jönköpings län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823368602441442E-2"/>
          <c:y val="0.17618372712701408"/>
          <c:w val="0.9151152889168036"/>
          <c:h val="0.628547213146225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SIP!$AW$4:$AY$15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197</c:v>
                  </c:pt>
                  <c:pt idx="1">
                    <c:v>176</c:v>
                  </c:pt>
                  <c:pt idx="2">
                    <c:v>188</c:v>
                  </c:pt>
                  <c:pt idx="3">
                    <c:v>162</c:v>
                  </c:pt>
                  <c:pt idx="4">
                    <c:v>172</c:v>
                  </c:pt>
                  <c:pt idx="5">
                    <c:v>155</c:v>
                  </c:pt>
                  <c:pt idx="6">
                    <c:v>172</c:v>
                  </c:pt>
                  <c:pt idx="7">
                    <c:v>154</c:v>
                  </c:pt>
                  <c:pt idx="8">
                    <c:v>162</c:v>
                  </c:pt>
                  <c:pt idx="9">
                    <c:v>159</c:v>
                  </c:pt>
                  <c:pt idx="10">
                    <c:v>166</c:v>
                  </c:pt>
                  <c:pt idx="11">
                    <c:v>132</c:v>
                  </c:pt>
                </c:lvl>
                <c:lvl>
                  <c:pt idx="0">
                    <c:v>1294</c:v>
                  </c:pt>
                  <c:pt idx="1">
                    <c:v>1227</c:v>
                  </c:pt>
                  <c:pt idx="2">
                    <c:v>1242</c:v>
                  </c:pt>
                  <c:pt idx="3">
                    <c:v>1241</c:v>
                  </c:pt>
                  <c:pt idx="4">
                    <c:v>1312</c:v>
                  </c:pt>
                  <c:pt idx="5">
                    <c:v>1112</c:v>
                  </c:pt>
                  <c:pt idx="6">
                    <c:v>1086</c:v>
                  </c:pt>
                  <c:pt idx="7">
                    <c:v>1128</c:v>
                  </c:pt>
                  <c:pt idx="8">
                    <c:v>1229</c:v>
                  </c:pt>
                  <c:pt idx="9">
                    <c:v>1330</c:v>
                  </c:pt>
                  <c:pt idx="10">
                    <c:v>1227</c:v>
                  </c:pt>
                  <c:pt idx="11">
                    <c:v>1217</c:v>
                  </c:pt>
                </c:lvl>
              </c:multiLvlStrCache>
            </c:multiLvlStrRef>
          </c:cat>
          <c:val>
            <c:numRef>
              <c:f>SIP!$AZ$4:$AZ$15</c:f>
              <c:numCache>
                <c:formatCode>0.0%</c:formatCode>
                <c:ptCount val="12"/>
                <c:pt idx="0">
                  <c:v>0.15224111282843894</c:v>
                </c:pt>
                <c:pt idx="1">
                  <c:v>0.14343928280358598</c:v>
                </c:pt>
                <c:pt idx="2">
                  <c:v>0.15136876006441224</c:v>
                </c:pt>
                <c:pt idx="3">
                  <c:v>0.13053988718775181</c:v>
                </c:pt>
                <c:pt idx="4">
                  <c:v>0.13109756097560976</c:v>
                </c:pt>
                <c:pt idx="5">
                  <c:v>0.13938848920863309</c:v>
                </c:pt>
                <c:pt idx="6">
                  <c:v>0.15837937384898712</c:v>
                </c:pt>
                <c:pt idx="7">
                  <c:v>0.13652482269503546</c:v>
                </c:pt>
                <c:pt idx="8">
                  <c:v>0.13181448331977216</c:v>
                </c:pt>
                <c:pt idx="9">
                  <c:v>0.11954887218045113</c:v>
                </c:pt>
                <c:pt idx="10">
                  <c:v>0.13528932355338225</c:v>
                </c:pt>
                <c:pt idx="11">
                  <c:v>0.10846343467543139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A-472C-9971-CCD580A96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882623"/>
        <c:axId val="619893023"/>
      </c:lineChart>
      <c:catAx>
        <c:axId val="6198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9893023"/>
        <c:crosses val="autoZero"/>
        <c:auto val="1"/>
        <c:lblAlgn val="ctr"/>
        <c:lblOffset val="100"/>
        <c:noMultiLvlLbl val="0"/>
      </c:catAx>
      <c:valAx>
        <c:axId val="61989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988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Andel inskrivningsmeddelande inom 24 tim</a:t>
            </a:r>
            <a:endParaRPr lang="sv-SE" sz="1600">
              <a:effectLst/>
            </a:endParaRPr>
          </a:p>
          <a:p>
            <a:pPr>
              <a:defRPr/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Region Jönköpings län</a:t>
            </a:r>
            <a:endParaRPr lang="sv-SE" sz="1600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5607509340105664E-2"/>
          <c:y val="0.20421799397859153"/>
          <c:w val="0.89480597396674921"/>
          <c:h val="0.5451532545052216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region_tab!$H$3:$K$19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1073</c:v>
                  </c:pt>
                  <c:pt idx="1">
                    <c:v>996</c:v>
                  </c:pt>
                  <c:pt idx="2">
                    <c:v>1010</c:v>
                  </c:pt>
                  <c:pt idx="3">
                    <c:v>994</c:v>
                  </c:pt>
                  <c:pt idx="4">
                    <c:v>1044</c:v>
                  </c:pt>
                  <c:pt idx="5">
                    <c:v>880</c:v>
                  </c:pt>
                  <c:pt idx="6">
                    <c:v>865</c:v>
                  </c:pt>
                  <c:pt idx="7">
                    <c:v>973</c:v>
                  </c:pt>
                  <c:pt idx="8">
                    <c:v>1000</c:v>
                  </c:pt>
                  <c:pt idx="9">
                    <c:v>1068</c:v>
                  </c:pt>
                  <c:pt idx="10">
                    <c:v>965</c:v>
                  </c:pt>
                  <c:pt idx="11">
                    <c:v>1003</c:v>
                  </c:pt>
                  <c:pt idx="12">
                    <c:v>1080</c:v>
                  </c:pt>
                  <c:pt idx="13">
                    <c:v>1000</c:v>
                  </c:pt>
                  <c:pt idx="14">
                    <c:v>964</c:v>
                  </c:pt>
                  <c:pt idx="15">
                    <c:v>745</c:v>
                  </c:pt>
                  <c:pt idx="16">
                    <c:v>805</c:v>
                  </c:pt>
                </c:lvl>
                <c:lvl>
                  <c:pt idx="0">
                    <c:v>1305</c:v>
                  </c:pt>
                  <c:pt idx="1">
                    <c:v>1237</c:v>
                  </c:pt>
                  <c:pt idx="2">
                    <c:v>1248</c:v>
                  </c:pt>
                  <c:pt idx="3">
                    <c:v>1215</c:v>
                  </c:pt>
                  <c:pt idx="4">
                    <c:v>1282</c:v>
                  </c:pt>
                  <c:pt idx="5">
                    <c:v>1077</c:v>
                  </c:pt>
                  <c:pt idx="6">
                    <c:v>1093</c:v>
                  </c:pt>
                  <c:pt idx="7">
                    <c:v>1176</c:v>
                  </c:pt>
                  <c:pt idx="8">
                    <c:v>1276</c:v>
                  </c:pt>
                  <c:pt idx="9">
                    <c:v>1291</c:v>
                  </c:pt>
                  <c:pt idx="10">
                    <c:v>1217</c:v>
                  </c:pt>
                  <c:pt idx="11">
                    <c:v>1234</c:v>
                  </c:pt>
                  <c:pt idx="12">
                    <c:v>1306</c:v>
                  </c:pt>
                  <c:pt idx="13">
                    <c:v>1245</c:v>
                  </c:pt>
                  <c:pt idx="14">
                    <c:v>1169</c:v>
                  </c:pt>
                  <c:pt idx="15">
                    <c:v>973</c:v>
                  </c:pt>
                  <c:pt idx="16">
                    <c:v>1019</c:v>
                  </c:pt>
                </c:lvl>
              </c:multiLvlStrCache>
            </c:multiLvlStrRef>
          </c:cat>
          <c:val>
            <c:numRef>
              <c:f>region_tab!$L$3:$L$19</c:f>
              <c:numCache>
                <c:formatCode>0.0%</c:formatCode>
                <c:ptCount val="17"/>
                <c:pt idx="0">
                  <c:v>0.82222222222222219</c:v>
                </c:pt>
                <c:pt idx="1">
                  <c:v>0.8051738075990299</c:v>
                </c:pt>
                <c:pt idx="2">
                  <c:v>0.80929487179487181</c:v>
                </c:pt>
                <c:pt idx="3">
                  <c:v>0.81810699588477365</c:v>
                </c:pt>
                <c:pt idx="4">
                  <c:v>0.81435257410296413</c:v>
                </c:pt>
                <c:pt idx="5">
                  <c:v>0.81708449396471683</c:v>
                </c:pt>
                <c:pt idx="6">
                  <c:v>0.79139981701738338</c:v>
                </c:pt>
                <c:pt idx="7">
                  <c:v>0.82738095238095233</c:v>
                </c:pt>
                <c:pt idx="8">
                  <c:v>0.78369905956112851</c:v>
                </c:pt>
                <c:pt idx="9">
                  <c:v>0.8272656855151046</c:v>
                </c:pt>
                <c:pt idx="10">
                  <c:v>0.79293344289235823</c:v>
                </c:pt>
                <c:pt idx="11">
                  <c:v>0.81280388978930307</c:v>
                </c:pt>
                <c:pt idx="12">
                  <c:v>0.82695252679938747</c:v>
                </c:pt>
                <c:pt idx="13">
                  <c:v>0.80321285140562249</c:v>
                </c:pt>
                <c:pt idx="14">
                  <c:v>0.82463644140290848</c:v>
                </c:pt>
                <c:pt idx="15">
                  <c:v>0.76567317574511817</c:v>
                </c:pt>
                <c:pt idx="16">
                  <c:v>0.78999018645731112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E-4874-BD4F-31EB20705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623631"/>
        <c:axId val="2053616975"/>
      </c:lineChart>
      <c:catAx>
        <c:axId val="20536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3616975"/>
        <c:crosses val="autoZero"/>
        <c:auto val="1"/>
        <c:lblAlgn val="ctr"/>
        <c:lblOffset val="100"/>
        <c:noMultiLvlLbl val="0"/>
      </c:catAx>
      <c:valAx>
        <c:axId val="20536169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36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[Link_19.xlsx]Inskrivningar__!insk2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Andel inskrivningsmeddelande inom 24 tim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Inskrivningar__!$U$34:$U$35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Inskrivningar__!$T$36:$T$55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Inskrivningar__!$U$36:$U$55</c:f>
              <c:numCache>
                <c:formatCode>0.0%</c:formatCode>
                <c:ptCount val="17"/>
                <c:pt idx="0">
                  <c:v>0.83050847457627119</c:v>
                </c:pt>
                <c:pt idx="1">
                  <c:v>0.81944444444444442</c:v>
                </c:pt>
                <c:pt idx="2">
                  <c:v>0.8</c:v>
                </c:pt>
                <c:pt idx="3">
                  <c:v>0.8571428571428571</c:v>
                </c:pt>
                <c:pt idx="4">
                  <c:v>0.80246913580246915</c:v>
                </c:pt>
                <c:pt idx="5">
                  <c:v>0.86</c:v>
                </c:pt>
                <c:pt idx="6">
                  <c:v>0.78333333333333333</c:v>
                </c:pt>
                <c:pt idx="7">
                  <c:v>0.94545454545454544</c:v>
                </c:pt>
                <c:pt idx="8">
                  <c:v>0.78048780487804881</c:v>
                </c:pt>
                <c:pt idx="9">
                  <c:v>0.84615384615384615</c:v>
                </c:pt>
                <c:pt idx="10">
                  <c:v>0.68965517241379315</c:v>
                </c:pt>
                <c:pt idx="11">
                  <c:v>0.77419354838709675</c:v>
                </c:pt>
                <c:pt idx="12">
                  <c:v>0.93442622950819676</c:v>
                </c:pt>
                <c:pt idx="13">
                  <c:v>0.74242424242424243</c:v>
                </c:pt>
                <c:pt idx="14">
                  <c:v>0.82</c:v>
                </c:pt>
                <c:pt idx="15">
                  <c:v>0.8035714285714286</c:v>
                </c:pt>
                <c:pt idx="16">
                  <c:v>0.89230769230769236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E-4D94-92EF-D59BB28E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429728"/>
        <c:axId val="463416000"/>
      </c:lineChart>
      <c:catAx>
        <c:axId val="46342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416000"/>
        <c:crosses val="autoZero"/>
        <c:auto val="1"/>
        <c:lblAlgn val="ctr"/>
        <c:lblOffset val="100"/>
        <c:noMultiLvlLbl val="0"/>
      </c:catAx>
      <c:valAx>
        <c:axId val="4634160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42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Andel kallade där inskrivningsmeddelande inom 24 tim</a:t>
            </a:r>
            <a:endParaRPr lang="sv-SE" sz="1600">
              <a:effectLst/>
            </a:endParaRPr>
          </a:p>
          <a:p>
            <a:pPr>
              <a:defRPr/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Region Jönköpings län</a:t>
            </a:r>
            <a:endParaRPr lang="sv-SE" sz="1600">
              <a:effectLst/>
            </a:endParaRP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1692259002529494E-2"/>
          <c:y val="0.20421799397859153"/>
          <c:w val="0.89872126364984073"/>
          <c:h val="0.5037602100444690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region_tab!$Q$2:$U$19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190</c:v>
                  </c:pt>
                  <c:pt idx="1">
                    <c:v>177</c:v>
                  </c:pt>
                  <c:pt idx="2">
                    <c:v>157</c:v>
                  </c:pt>
                  <c:pt idx="3">
                    <c:v>147</c:v>
                  </c:pt>
                  <c:pt idx="4">
                    <c:v>162</c:v>
                  </c:pt>
                  <c:pt idx="5">
                    <c:v>166</c:v>
                  </c:pt>
                  <c:pt idx="6">
                    <c:v>149</c:v>
                  </c:pt>
                  <c:pt idx="7">
                    <c:v>158</c:v>
                  </c:pt>
                  <c:pt idx="8">
                    <c:v>141</c:v>
                  </c:pt>
                  <c:pt idx="9">
                    <c:v>147</c:v>
                  </c:pt>
                  <c:pt idx="10">
                    <c:v>151</c:v>
                  </c:pt>
                  <c:pt idx="11">
                    <c:v>160</c:v>
                  </c:pt>
                  <c:pt idx="12">
                    <c:v>169</c:v>
                  </c:pt>
                  <c:pt idx="13">
                    <c:v>164</c:v>
                  </c:pt>
                  <c:pt idx="14">
                    <c:v>108</c:v>
                  </c:pt>
                  <c:pt idx="15">
                    <c:v>88</c:v>
                  </c:pt>
                  <c:pt idx="16">
                    <c:v>100</c:v>
                  </c:pt>
                </c:lvl>
                <c:lvl>
                  <c:pt idx="0">
                    <c:v>248</c:v>
                  </c:pt>
                  <c:pt idx="1">
                    <c:v>243</c:v>
                  </c:pt>
                  <c:pt idx="2">
                    <c:v>226</c:v>
                  </c:pt>
                  <c:pt idx="3">
                    <c:v>205</c:v>
                  </c:pt>
                  <c:pt idx="4">
                    <c:v>219</c:v>
                  </c:pt>
                  <c:pt idx="5">
                    <c:v>215</c:v>
                  </c:pt>
                  <c:pt idx="6">
                    <c:v>207</c:v>
                  </c:pt>
                  <c:pt idx="7">
                    <c:v>207</c:v>
                  </c:pt>
                  <c:pt idx="8">
                    <c:v>213</c:v>
                  </c:pt>
                  <c:pt idx="9">
                    <c:v>201</c:v>
                  </c:pt>
                  <c:pt idx="10">
                    <c:v>203</c:v>
                  </c:pt>
                  <c:pt idx="11">
                    <c:v>205</c:v>
                  </c:pt>
                  <c:pt idx="12">
                    <c:v>226</c:v>
                  </c:pt>
                  <c:pt idx="13">
                    <c:v>219</c:v>
                  </c:pt>
                  <c:pt idx="14">
                    <c:v>134</c:v>
                  </c:pt>
                  <c:pt idx="15">
                    <c:v>124</c:v>
                  </c:pt>
                  <c:pt idx="16">
                    <c:v>128</c:v>
                  </c:pt>
                </c:lvl>
                <c:lvl>
                  <c:pt idx="0">
                    <c:v>1305</c:v>
                  </c:pt>
                  <c:pt idx="1">
                    <c:v>1237</c:v>
                  </c:pt>
                  <c:pt idx="2">
                    <c:v>1248</c:v>
                  </c:pt>
                  <c:pt idx="3">
                    <c:v>1215</c:v>
                  </c:pt>
                  <c:pt idx="4">
                    <c:v>1282</c:v>
                  </c:pt>
                  <c:pt idx="5">
                    <c:v>1077</c:v>
                  </c:pt>
                  <c:pt idx="6">
                    <c:v>1093</c:v>
                  </c:pt>
                  <c:pt idx="7">
                    <c:v>1176</c:v>
                  </c:pt>
                  <c:pt idx="8">
                    <c:v>1276</c:v>
                  </c:pt>
                  <c:pt idx="9">
                    <c:v>1291</c:v>
                  </c:pt>
                  <c:pt idx="10">
                    <c:v>1217</c:v>
                  </c:pt>
                  <c:pt idx="11">
                    <c:v>1234</c:v>
                  </c:pt>
                  <c:pt idx="12">
                    <c:v>1306</c:v>
                  </c:pt>
                  <c:pt idx="13">
                    <c:v>1245</c:v>
                  </c:pt>
                  <c:pt idx="14">
                    <c:v>1169</c:v>
                  </c:pt>
                  <c:pt idx="15">
                    <c:v>973</c:v>
                  </c:pt>
                  <c:pt idx="16">
                    <c:v>1019</c:v>
                  </c:pt>
                </c:lvl>
              </c:multiLvlStrCache>
            </c:multiLvlStrRef>
          </c:cat>
          <c:val>
            <c:numRef>
              <c:f>region_tab!$V$2:$V$19</c:f>
              <c:numCache>
                <c:formatCode>0\.0%</c:formatCode>
                <c:ptCount val="18"/>
                <c:pt idx="0">
                  <c:v>0.7661290322580645</c:v>
                </c:pt>
                <c:pt idx="1">
                  <c:v>0.72839506172839508</c:v>
                </c:pt>
                <c:pt idx="2">
                  <c:v>0.69469026548672563</c:v>
                </c:pt>
                <c:pt idx="3">
                  <c:v>0.71707317073170729</c:v>
                </c:pt>
                <c:pt idx="4">
                  <c:v>0.73972602739726023</c:v>
                </c:pt>
                <c:pt idx="5">
                  <c:v>0.77209302325581397</c:v>
                </c:pt>
                <c:pt idx="6">
                  <c:v>0.71980676328502413</c:v>
                </c:pt>
                <c:pt idx="7">
                  <c:v>0.76328502415458932</c:v>
                </c:pt>
                <c:pt idx="8">
                  <c:v>0.6619718309859155</c:v>
                </c:pt>
                <c:pt idx="9">
                  <c:v>0.73134328358208955</c:v>
                </c:pt>
                <c:pt idx="10">
                  <c:v>0.74384236453201968</c:v>
                </c:pt>
                <c:pt idx="11">
                  <c:v>0.78048780487804881</c:v>
                </c:pt>
                <c:pt idx="12">
                  <c:v>0.74778761061946908</c:v>
                </c:pt>
                <c:pt idx="13">
                  <c:v>0.74885844748858443</c:v>
                </c:pt>
                <c:pt idx="14">
                  <c:v>0.80597014925373134</c:v>
                </c:pt>
                <c:pt idx="15">
                  <c:v>0.70967741935483875</c:v>
                </c:pt>
                <c:pt idx="16">
                  <c:v>0.78125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3-4070-A59C-AFCFDE15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623631"/>
        <c:axId val="2053616975"/>
      </c:lineChart>
      <c:catAx>
        <c:axId val="20536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3616975"/>
        <c:crosses val="autoZero"/>
        <c:auto val="1"/>
        <c:lblAlgn val="ctr"/>
        <c:lblOffset val="100"/>
        <c:noMultiLvlLbl val="0"/>
      </c:catAx>
      <c:valAx>
        <c:axId val="20536169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36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Andel SIP av alla vårdtillfällen</a:t>
            </a:r>
          </a:p>
          <a:p>
            <a:pPr>
              <a:defRPr/>
            </a:pPr>
            <a:r>
              <a:rPr lang="sv-SE"/>
              <a:t>Region Jönköpings län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5608381724795466E-2"/>
          <c:y val="0.17618372712701408"/>
          <c:w val="0.89033018153282173"/>
          <c:h val="0.59339416545818202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region_tab!$L$30</c:f>
              <c:strCache>
                <c:ptCount val="1"/>
                <c:pt idx="0">
                  <c:v>Andel SIP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region_tab!$H$31:$K$47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198</c:v>
                  </c:pt>
                  <c:pt idx="1">
                    <c:v>176</c:v>
                  </c:pt>
                  <c:pt idx="2">
                    <c:v>188</c:v>
                  </c:pt>
                  <c:pt idx="3">
                    <c:v>162</c:v>
                  </c:pt>
                  <c:pt idx="4">
                    <c:v>171</c:v>
                  </c:pt>
                  <c:pt idx="5">
                    <c:v>155</c:v>
                  </c:pt>
                  <c:pt idx="6">
                    <c:v>173</c:v>
                  </c:pt>
                  <c:pt idx="7">
                    <c:v>158</c:v>
                  </c:pt>
                  <c:pt idx="8">
                    <c:v>163</c:v>
                  </c:pt>
                  <c:pt idx="9">
                    <c:v>159</c:v>
                  </c:pt>
                  <c:pt idx="10">
                    <c:v>164</c:v>
                  </c:pt>
                  <c:pt idx="11">
                    <c:v>135</c:v>
                  </c:pt>
                  <c:pt idx="12">
                    <c:v>200</c:v>
                  </c:pt>
                  <c:pt idx="13">
                    <c:v>150</c:v>
                  </c:pt>
                  <c:pt idx="14">
                    <c:v>131</c:v>
                  </c:pt>
                  <c:pt idx="15">
                    <c:v>97</c:v>
                  </c:pt>
                  <c:pt idx="16">
                    <c:v>82</c:v>
                  </c:pt>
                </c:lvl>
                <c:lvl>
                  <c:pt idx="0">
                    <c:v>1294</c:v>
                  </c:pt>
                  <c:pt idx="1">
                    <c:v>1227</c:v>
                  </c:pt>
                  <c:pt idx="2">
                    <c:v>1242</c:v>
                  </c:pt>
                  <c:pt idx="3">
                    <c:v>1241</c:v>
                  </c:pt>
                  <c:pt idx="4">
                    <c:v>1312</c:v>
                  </c:pt>
                  <c:pt idx="5">
                    <c:v>1112</c:v>
                  </c:pt>
                  <c:pt idx="6">
                    <c:v>1086</c:v>
                  </c:pt>
                  <c:pt idx="7">
                    <c:v>1128</c:v>
                  </c:pt>
                  <c:pt idx="8">
                    <c:v>1229</c:v>
                  </c:pt>
                  <c:pt idx="9">
                    <c:v>1330</c:v>
                  </c:pt>
                  <c:pt idx="10">
                    <c:v>1227</c:v>
                  </c:pt>
                  <c:pt idx="11">
                    <c:v>1217</c:v>
                  </c:pt>
                  <c:pt idx="12">
                    <c:v>1335</c:v>
                  </c:pt>
                  <c:pt idx="13">
                    <c:v>1221</c:v>
                  </c:pt>
                  <c:pt idx="14">
                    <c:v>1223</c:v>
                  </c:pt>
                  <c:pt idx="15">
                    <c:v>981</c:v>
                  </c:pt>
                  <c:pt idx="16">
                    <c:v>991</c:v>
                  </c:pt>
                </c:lvl>
              </c:multiLvlStrCache>
            </c:multiLvlStrRef>
          </c:cat>
          <c:val>
            <c:numRef>
              <c:f>region_tab!$L$31:$L$47</c:f>
              <c:numCache>
                <c:formatCode>0.0%</c:formatCode>
                <c:ptCount val="17"/>
                <c:pt idx="0">
                  <c:v>0.15301391035548687</c:v>
                </c:pt>
                <c:pt idx="1">
                  <c:v>0.14343928280358598</c:v>
                </c:pt>
                <c:pt idx="2">
                  <c:v>0.15136876006441224</c:v>
                </c:pt>
                <c:pt idx="3">
                  <c:v>0.13053988718775181</c:v>
                </c:pt>
                <c:pt idx="4">
                  <c:v>0.13033536585365854</c:v>
                </c:pt>
                <c:pt idx="5">
                  <c:v>0.13938848920863309</c:v>
                </c:pt>
                <c:pt idx="6">
                  <c:v>0.15930018416206262</c:v>
                </c:pt>
                <c:pt idx="7">
                  <c:v>0.14007092198581561</c:v>
                </c:pt>
                <c:pt idx="8">
                  <c:v>0.13262815296989422</c:v>
                </c:pt>
                <c:pt idx="9">
                  <c:v>0.11954887218045113</c:v>
                </c:pt>
                <c:pt idx="10">
                  <c:v>0.13365933170334149</c:v>
                </c:pt>
                <c:pt idx="11">
                  <c:v>0.11092851273623665</c:v>
                </c:pt>
                <c:pt idx="12">
                  <c:v>0.14981273408239701</c:v>
                </c:pt>
                <c:pt idx="13">
                  <c:v>0.12285012285012285</c:v>
                </c:pt>
                <c:pt idx="14">
                  <c:v>0.107113654946852</c:v>
                </c:pt>
                <c:pt idx="15">
                  <c:v>9.8878695208970441E-2</c:v>
                </c:pt>
                <c:pt idx="16">
                  <c:v>8.2744702320887986E-2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A-48E7-AEC1-5D207610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882623"/>
        <c:axId val="619893023"/>
      </c:lineChart>
      <c:catAx>
        <c:axId val="6198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9893023"/>
        <c:crosses val="autoZero"/>
        <c:auto val="1"/>
        <c:lblAlgn val="ctr"/>
        <c:lblOffset val="100"/>
        <c:noMultiLvlLbl val="0"/>
      </c:catAx>
      <c:valAx>
        <c:axId val="61989302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988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Region Jönköpings län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3909731561165E-2"/>
          <c:y val="0.17475862433388359"/>
          <c:w val="0.88699300034689388"/>
          <c:h val="0.55850624503894752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region_tab!$V$30</c:f>
              <c:strCache>
                <c:ptCount val="1"/>
                <c:pt idx="0">
                  <c:v>Andel vårdplanering i hemmet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region_tab!$Q$31:$U$47</c:f>
              <c:multiLvlStrCache>
                <c:ptCount val="17"/>
                <c:lvl>
                  <c:pt idx="0">
                    <c:v>2019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2020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80</c:v>
                  </c:pt>
                  <c:pt idx="1">
                    <c:v>67</c:v>
                  </c:pt>
                  <c:pt idx="2">
                    <c:v>61</c:v>
                  </c:pt>
                  <c:pt idx="3">
                    <c:v>66</c:v>
                  </c:pt>
                  <c:pt idx="4">
                    <c:v>68</c:v>
                  </c:pt>
                  <c:pt idx="5">
                    <c:v>51</c:v>
                  </c:pt>
                  <c:pt idx="6">
                    <c:v>63</c:v>
                  </c:pt>
                  <c:pt idx="7">
                    <c:v>64</c:v>
                  </c:pt>
                  <c:pt idx="8">
                    <c:v>55</c:v>
                  </c:pt>
                  <c:pt idx="9">
                    <c:v>53</c:v>
                  </c:pt>
                  <c:pt idx="10">
                    <c:v>49</c:v>
                  </c:pt>
                  <c:pt idx="11">
                    <c:v>53</c:v>
                  </c:pt>
                  <c:pt idx="12">
                    <c:v>72</c:v>
                  </c:pt>
                  <c:pt idx="13">
                    <c:v>57</c:v>
                  </c:pt>
                  <c:pt idx="14">
                    <c:v>47</c:v>
                  </c:pt>
                  <c:pt idx="15">
                    <c:v>32</c:v>
                  </c:pt>
                  <c:pt idx="16">
                    <c:v>33</c:v>
                  </c:pt>
                </c:lvl>
                <c:lvl>
                  <c:pt idx="0">
                    <c:v>153</c:v>
                  </c:pt>
                  <c:pt idx="1">
                    <c:v>148</c:v>
                  </c:pt>
                  <c:pt idx="2">
                    <c:v>150</c:v>
                  </c:pt>
                  <c:pt idx="3">
                    <c:v>133</c:v>
                  </c:pt>
                  <c:pt idx="4">
                    <c:v>142</c:v>
                  </c:pt>
                  <c:pt idx="5">
                    <c:v>127</c:v>
                  </c:pt>
                  <c:pt idx="6">
                    <c:v>143</c:v>
                  </c:pt>
                  <c:pt idx="7">
                    <c:v>131</c:v>
                  </c:pt>
                  <c:pt idx="8">
                    <c:v>135</c:v>
                  </c:pt>
                  <c:pt idx="9">
                    <c:v>133</c:v>
                  </c:pt>
                  <c:pt idx="10">
                    <c:v>143</c:v>
                  </c:pt>
                  <c:pt idx="11">
                    <c:v>110</c:v>
                  </c:pt>
                  <c:pt idx="12">
                    <c:v>167</c:v>
                  </c:pt>
                  <c:pt idx="13">
                    <c:v>127</c:v>
                  </c:pt>
                  <c:pt idx="14">
                    <c:v>105</c:v>
                  </c:pt>
                  <c:pt idx="15">
                    <c:v>88</c:v>
                  </c:pt>
                  <c:pt idx="16">
                    <c:v>69</c:v>
                  </c:pt>
                </c:lvl>
                <c:lvl>
                  <c:pt idx="0">
                    <c:v>198</c:v>
                  </c:pt>
                  <c:pt idx="1">
                    <c:v>176</c:v>
                  </c:pt>
                  <c:pt idx="2">
                    <c:v>188</c:v>
                  </c:pt>
                  <c:pt idx="3">
                    <c:v>162</c:v>
                  </c:pt>
                  <c:pt idx="4">
                    <c:v>171</c:v>
                  </c:pt>
                  <c:pt idx="5">
                    <c:v>155</c:v>
                  </c:pt>
                  <c:pt idx="6">
                    <c:v>173</c:v>
                  </c:pt>
                  <c:pt idx="7">
                    <c:v>158</c:v>
                  </c:pt>
                  <c:pt idx="8">
                    <c:v>163</c:v>
                  </c:pt>
                  <c:pt idx="9">
                    <c:v>159</c:v>
                  </c:pt>
                  <c:pt idx="10">
                    <c:v>164</c:v>
                  </c:pt>
                  <c:pt idx="11">
                    <c:v>135</c:v>
                  </c:pt>
                  <c:pt idx="12">
                    <c:v>200</c:v>
                  </c:pt>
                  <c:pt idx="13">
                    <c:v>150</c:v>
                  </c:pt>
                  <c:pt idx="14">
                    <c:v>131</c:v>
                  </c:pt>
                  <c:pt idx="15">
                    <c:v>97</c:v>
                  </c:pt>
                  <c:pt idx="16">
                    <c:v>82</c:v>
                  </c:pt>
                </c:lvl>
              </c:multiLvlStrCache>
            </c:multiLvlStrRef>
          </c:cat>
          <c:val>
            <c:numRef>
              <c:f>region_tab!$V$31:$V$47</c:f>
              <c:numCache>
                <c:formatCode>0\.0%</c:formatCode>
                <c:ptCount val="17"/>
                <c:pt idx="0">
                  <c:v>0.77272727272727271</c:v>
                </c:pt>
                <c:pt idx="1">
                  <c:v>0.84090909090909094</c:v>
                </c:pt>
                <c:pt idx="2">
                  <c:v>0.7978723404255319</c:v>
                </c:pt>
                <c:pt idx="3">
                  <c:v>0.82098765432098764</c:v>
                </c:pt>
                <c:pt idx="4">
                  <c:v>0.83040935672514615</c:v>
                </c:pt>
                <c:pt idx="5">
                  <c:v>0.8193548387096774</c:v>
                </c:pt>
                <c:pt idx="6">
                  <c:v>0.82658959537572252</c:v>
                </c:pt>
                <c:pt idx="7">
                  <c:v>0.82911392405063289</c:v>
                </c:pt>
                <c:pt idx="8">
                  <c:v>0.82822085889570551</c:v>
                </c:pt>
                <c:pt idx="9">
                  <c:v>0.83647798742138368</c:v>
                </c:pt>
                <c:pt idx="10">
                  <c:v>0.87195121951219512</c:v>
                </c:pt>
                <c:pt idx="11">
                  <c:v>0.81481481481481477</c:v>
                </c:pt>
                <c:pt idx="12">
                  <c:v>0.83499999999999996</c:v>
                </c:pt>
                <c:pt idx="13">
                  <c:v>0.84666666666666668</c:v>
                </c:pt>
                <c:pt idx="14">
                  <c:v>0.80152671755725191</c:v>
                </c:pt>
                <c:pt idx="15">
                  <c:v>0.90721649484536082</c:v>
                </c:pt>
                <c:pt idx="16">
                  <c:v>0.84146341463414631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2-436D-8A43-CBB31ECE12C2}"/>
            </c:ext>
          </c:extLst>
        </c:ser>
        <c:ser>
          <c:idx val="1"/>
          <c:order val="1"/>
          <c:tx>
            <c:strRef>
              <c:f>region_tab!$W$30</c:f>
              <c:strCache>
                <c:ptCount val="1"/>
                <c:pt idx="0">
                  <c:v> Andel vårdplanering i hemmet inom 72 timmar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region_tab!$Q$31:$U$47</c:f>
              <c:multiLvlStrCache>
                <c:ptCount val="17"/>
                <c:lvl>
                  <c:pt idx="0">
                    <c:v>2019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2020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80</c:v>
                  </c:pt>
                  <c:pt idx="1">
                    <c:v>67</c:v>
                  </c:pt>
                  <c:pt idx="2">
                    <c:v>61</c:v>
                  </c:pt>
                  <c:pt idx="3">
                    <c:v>66</c:v>
                  </c:pt>
                  <c:pt idx="4">
                    <c:v>68</c:v>
                  </c:pt>
                  <c:pt idx="5">
                    <c:v>51</c:v>
                  </c:pt>
                  <c:pt idx="6">
                    <c:v>63</c:v>
                  </c:pt>
                  <c:pt idx="7">
                    <c:v>64</c:v>
                  </c:pt>
                  <c:pt idx="8">
                    <c:v>55</c:v>
                  </c:pt>
                  <c:pt idx="9">
                    <c:v>53</c:v>
                  </c:pt>
                  <c:pt idx="10">
                    <c:v>49</c:v>
                  </c:pt>
                  <c:pt idx="11">
                    <c:v>53</c:v>
                  </c:pt>
                  <c:pt idx="12">
                    <c:v>72</c:v>
                  </c:pt>
                  <c:pt idx="13">
                    <c:v>57</c:v>
                  </c:pt>
                  <c:pt idx="14">
                    <c:v>47</c:v>
                  </c:pt>
                  <c:pt idx="15">
                    <c:v>32</c:v>
                  </c:pt>
                  <c:pt idx="16">
                    <c:v>33</c:v>
                  </c:pt>
                </c:lvl>
                <c:lvl>
                  <c:pt idx="0">
                    <c:v>153</c:v>
                  </c:pt>
                  <c:pt idx="1">
                    <c:v>148</c:v>
                  </c:pt>
                  <c:pt idx="2">
                    <c:v>150</c:v>
                  </c:pt>
                  <c:pt idx="3">
                    <c:v>133</c:v>
                  </c:pt>
                  <c:pt idx="4">
                    <c:v>142</c:v>
                  </c:pt>
                  <c:pt idx="5">
                    <c:v>127</c:v>
                  </c:pt>
                  <c:pt idx="6">
                    <c:v>143</c:v>
                  </c:pt>
                  <c:pt idx="7">
                    <c:v>131</c:v>
                  </c:pt>
                  <c:pt idx="8">
                    <c:v>135</c:v>
                  </c:pt>
                  <c:pt idx="9">
                    <c:v>133</c:v>
                  </c:pt>
                  <c:pt idx="10">
                    <c:v>143</c:v>
                  </c:pt>
                  <c:pt idx="11">
                    <c:v>110</c:v>
                  </c:pt>
                  <c:pt idx="12">
                    <c:v>167</c:v>
                  </c:pt>
                  <c:pt idx="13">
                    <c:v>127</c:v>
                  </c:pt>
                  <c:pt idx="14">
                    <c:v>105</c:v>
                  </c:pt>
                  <c:pt idx="15">
                    <c:v>88</c:v>
                  </c:pt>
                  <c:pt idx="16">
                    <c:v>69</c:v>
                  </c:pt>
                </c:lvl>
                <c:lvl>
                  <c:pt idx="0">
                    <c:v>198</c:v>
                  </c:pt>
                  <c:pt idx="1">
                    <c:v>176</c:v>
                  </c:pt>
                  <c:pt idx="2">
                    <c:v>188</c:v>
                  </c:pt>
                  <c:pt idx="3">
                    <c:v>162</c:v>
                  </c:pt>
                  <c:pt idx="4">
                    <c:v>171</c:v>
                  </c:pt>
                  <c:pt idx="5">
                    <c:v>155</c:v>
                  </c:pt>
                  <c:pt idx="6">
                    <c:v>173</c:v>
                  </c:pt>
                  <c:pt idx="7">
                    <c:v>158</c:v>
                  </c:pt>
                  <c:pt idx="8">
                    <c:v>163</c:v>
                  </c:pt>
                  <c:pt idx="9">
                    <c:v>159</c:v>
                  </c:pt>
                  <c:pt idx="10">
                    <c:v>164</c:v>
                  </c:pt>
                  <c:pt idx="11">
                    <c:v>135</c:v>
                  </c:pt>
                  <c:pt idx="12">
                    <c:v>200</c:v>
                  </c:pt>
                  <c:pt idx="13">
                    <c:v>150</c:v>
                  </c:pt>
                  <c:pt idx="14">
                    <c:v>131</c:v>
                  </c:pt>
                  <c:pt idx="15">
                    <c:v>97</c:v>
                  </c:pt>
                  <c:pt idx="16">
                    <c:v>82</c:v>
                  </c:pt>
                </c:lvl>
              </c:multiLvlStrCache>
            </c:multiLvlStrRef>
          </c:cat>
          <c:val>
            <c:numRef>
              <c:f>region_tab!$W$31:$W$47</c:f>
              <c:numCache>
                <c:formatCode>0.0%</c:formatCode>
                <c:ptCount val="17"/>
                <c:pt idx="0">
                  <c:v>0.52287581699346408</c:v>
                </c:pt>
                <c:pt idx="1">
                  <c:v>0.45270270270270269</c:v>
                </c:pt>
                <c:pt idx="2">
                  <c:v>0.40666666666666668</c:v>
                </c:pt>
                <c:pt idx="3">
                  <c:v>0.49624060150375937</c:v>
                </c:pt>
                <c:pt idx="4">
                  <c:v>0.47887323943661969</c:v>
                </c:pt>
                <c:pt idx="5">
                  <c:v>0.40157480314960631</c:v>
                </c:pt>
                <c:pt idx="6">
                  <c:v>0.44055944055944057</c:v>
                </c:pt>
                <c:pt idx="7">
                  <c:v>0.48854961832061067</c:v>
                </c:pt>
                <c:pt idx="8">
                  <c:v>0.40740740740740738</c:v>
                </c:pt>
                <c:pt idx="9">
                  <c:v>0.39849624060150374</c:v>
                </c:pt>
                <c:pt idx="10">
                  <c:v>0.34265734265734266</c:v>
                </c:pt>
                <c:pt idx="11">
                  <c:v>0.48181818181818181</c:v>
                </c:pt>
                <c:pt idx="12">
                  <c:v>0.43113772455089822</c:v>
                </c:pt>
                <c:pt idx="13">
                  <c:v>0.44881889763779526</c:v>
                </c:pt>
                <c:pt idx="14">
                  <c:v>0.44761904761904764</c:v>
                </c:pt>
                <c:pt idx="15">
                  <c:v>0.36363636363636365</c:v>
                </c:pt>
                <c:pt idx="16">
                  <c:v>0.47826086956521741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2-436D-8A43-CBB31ECE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95184"/>
        <c:axId val="179398512"/>
      </c:lineChart>
      <c:catAx>
        <c:axId val="1793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9398512"/>
        <c:crosses val="autoZero"/>
        <c:auto val="1"/>
        <c:lblAlgn val="ctr"/>
        <c:lblOffset val="100"/>
        <c:noMultiLvlLbl val="0"/>
      </c:catAx>
      <c:valAx>
        <c:axId val="17939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939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Andel hemgång inom 24 tim</a:t>
            </a:r>
          </a:p>
          <a:p>
            <a:pPr>
              <a:defRPr/>
            </a:pPr>
            <a:r>
              <a:rPr lang="en-US" sz="1600"/>
              <a:t>Region Jönköpings län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221295867428322E-2"/>
          <c:y val="0.1919088319088319"/>
          <c:w val="0.87846955895218981"/>
          <c:h val="0.55607598125607127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region_tab!$L$62</c:f>
              <c:strCache>
                <c:ptCount val="1"/>
                <c:pt idx="0">
                  <c:v>  Andel hemgång inom 24 tim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region_tab!$H$63:$K$79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632</c:v>
                  </c:pt>
                  <c:pt idx="1">
                    <c:v>655</c:v>
                  </c:pt>
                  <c:pt idx="2">
                    <c:v>645</c:v>
                  </c:pt>
                  <c:pt idx="3">
                    <c:v>662</c:v>
                  </c:pt>
                  <c:pt idx="4">
                    <c:v>714</c:v>
                  </c:pt>
                  <c:pt idx="5">
                    <c:v>592</c:v>
                  </c:pt>
                  <c:pt idx="6">
                    <c:v>594</c:v>
                  </c:pt>
                  <c:pt idx="7">
                    <c:v>633</c:v>
                  </c:pt>
                  <c:pt idx="8">
                    <c:v>663</c:v>
                  </c:pt>
                  <c:pt idx="9">
                    <c:v>744</c:v>
                  </c:pt>
                  <c:pt idx="10">
                    <c:v>687</c:v>
                  </c:pt>
                  <c:pt idx="11">
                    <c:v>688</c:v>
                  </c:pt>
                  <c:pt idx="12">
                    <c:v>685</c:v>
                  </c:pt>
                  <c:pt idx="13">
                    <c:v>675</c:v>
                  </c:pt>
                  <c:pt idx="14">
                    <c:v>687</c:v>
                  </c:pt>
                  <c:pt idx="15">
                    <c:v>591</c:v>
                  </c:pt>
                  <c:pt idx="16">
                    <c:v>578</c:v>
                  </c:pt>
                </c:lvl>
                <c:lvl>
                  <c:pt idx="0">
                    <c:v>870</c:v>
                  </c:pt>
                  <c:pt idx="1">
                    <c:v>872</c:v>
                  </c:pt>
                  <c:pt idx="2">
                    <c:v>840</c:v>
                  </c:pt>
                  <c:pt idx="3">
                    <c:v>845</c:v>
                  </c:pt>
                  <c:pt idx="4">
                    <c:v>921</c:v>
                  </c:pt>
                  <c:pt idx="5">
                    <c:v>773</c:v>
                  </c:pt>
                  <c:pt idx="6">
                    <c:v>774</c:v>
                  </c:pt>
                  <c:pt idx="7">
                    <c:v>809</c:v>
                  </c:pt>
                  <c:pt idx="8">
                    <c:v>849</c:v>
                  </c:pt>
                  <c:pt idx="9">
                    <c:v>956</c:v>
                  </c:pt>
                  <c:pt idx="10">
                    <c:v>893</c:v>
                  </c:pt>
                  <c:pt idx="11">
                    <c:v>892</c:v>
                  </c:pt>
                  <c:pt idx="12">
                    <c:v>976</c:v>
                  </c:pt>
                  <c:pt idx="13">
                    <c:v>885</c:v>
                  </c:pt>
                  <c:pt idx="14">
                    <c:v>925</c:v>
                  </c:pt>
                  <c:pt idx="15">
                    <c:v>719</c:v>
                  </c:pt>
                  <c:pt idx="16">
                    <c:v>702</c:v>
                  </c:pt>
                </c:lvl>
              </c:multiLvlStrCache>
            </c:multiLvlStrRef>
          </c:cat>
          <c:val>
            <c:numRef>
              <c:f>region_tab!$L$63:$L$79</c:f>
              <c:numCache>
                <c:formatCode>0.0%</c:formatCode>
                <c:ptCount val="17"/>
                <c:pt idx="0">
                  <c:v>0.72643678160919545</c:v>
                </c:pt>
                <c:pt idx="1">
                  <c:v>0.75114678899082565</c:v>
                </c:pt>
                <c:pt idx="2">
                  <c:v>0.7678571428571429</c:v>
                </c:pt>
                <c:pt idx="3">
                  <c:v>0.78343195266272192</c:v>
                </c:pt>
                <c:pt idx="4">
                  <c:v>0.77524429967426711</c:v>
                </c:pt>
                <c:pt idx="5">
                  <c:v>0.76584734799482534</c:v>
                </c:pt>
                <c:pt idx="6">
                  <c:v>0.76744186046511631</c:v>
                </c:pt>
                <c:pt idx="7">
                  <c:v>0.78244746600741655</c:v>
                </c:pt>
                <c:pt idx="8">
                  <c:v>0.78091872791519434</c:v>
                </c:pt>
                <c:pt idx="9">
                  <c:v>0.77824267782426781</c:v>
                </c:pt>
                <c:pt idx="10">
                  <c:v>0.76931690929451291</c:v>
                </c:pt>
                <c:pt idx="11">
                  <c:v>0.77130044843049328</c:v>
                </c:pt>
                <c:pt idx="12">
                  <c:v>0.70184426229508201</c:v>
                </c:pt>
                <c:pt idx="13">
                  <c:v>0.76271186440677963</c:v>
                </c:pt>
                <c:pt idx="14">
                  <c:v>0.74270270270270267</c:v>
                </c:pt>
                <c:pt idx="15">
                  <c:v>0.82197496522948543</c:v>
                </c:pt>
                <c:pt idx="16">
                  <c:v>0.8233618233618234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B-4D3C-BED2-86CEF7632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864240"/>
        <c:axId val="948855088"/>
      </c:lineChart>
      <c:catAx>
        <c:axId val="9488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8855088"/>
        <c:crosses val="autoZero"/>
        <c:auto val="1"/>
        <c:lblAlgn val="ctr"/>
        <c:lblOffset val="100"/>
        <c:noMultiLvlLbl val="0"/>
      </c:catAx>
      <c:valAx>
        <c:axId val="9488550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88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 Andel kallade med hemgång inom 24 tim</a:t>
            </a:r>
          </a:p>
          <a:p>
            <a:pPr>
              <a:defRPr/>
            </a:pPr>
            <a:r>
              <a:rPr lang="sv-SE" sz="1600"/>
              <a:t>Region Jönköpings län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422994391606955"/>
          <c:y val="0.18720938083962707"/>
          <c:w val="0.87600369638213016"/>
          <c:h val="0.50502624858587319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region_tab!$M$97</c:f>
              <c:strCache>
                <c:ptCount val="1"/>
                <c:pt idx="0">
                  <c:v> Andel kallade med hemgång inom 24 tim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region_tab!$H$98:$L$114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114</c:v>
                  </c:pt>
                  <c:pt idx="1">
                    <c:v>112</c:v>
                  </c:pt>
                  <c:pt idx="2">
                    <c:v>102</c:v>
                  </c:pt>
                  <c:pt idx="3">
                    <c:v>112</c:v>
                  </c:pt>
                  <c:pt idx="4">
                    <c:v>114</c:v>
                  </c:pt>
                  <c:pt idx="5">
                    <c:v>102</c:v>
                  </c:pt>
                  <c:pt idx="6">
                    <c:v>110</c:v>
                  </c:pt>
                  <c:pt idx="7">
                    <c:v>97</c:v>
                  </c:pt>
                  <c:pt idx="8">
                    <c:v>112</c:v>
                  </c:pt>
                  <c:pt idx="9">
                    <c:v>94</c:v>
                  </c:pt>
                  <c:pt idx="10">
                    <c:v>105</c:v>
                  </c:pt>
                  <c:pt idx="11">
                    <c:v>78</c:v>
                  </c:pt>
                  <c:pt idx="12">
                    <c:v>110</c:v>
                  </c:pt>
                  <c:pt idx="13">
                    <c:v>100</c:v>
                  </c:pt>
                  <c:pt idx="14">
                    <c:v>78</c:v>
                  </c:pt>
                  <c:pt idx="15">
                    <c:v>72</c:v>
                  </c:pt>
                  <c:pt idx="16">
                    <c:v>70</c:v>
                  </c:pt>
                </c:lvl>
                <c:lvl>
                  <c:pt idx="0">
                    <c:v>203</c:v>
                  </c:pt>
                  <c:pt idx="1">
                    <c:v>192</c:v>
                  </c:pt>
                  <c:pt idx="2">
                    <c:v>189</c:v>
                  </c:pt>
                  <c:pt idx="3">
                    <c:v>171</c:v>
                  </c:pt>
                  <c:pt idx="4">
                    <c:v>211</c:v>
                  </c:pt>
                  <c:pt idx="5">
                    <c:v>169</c:v>
                  </c:pt>
                  <c:pt idx="6">
                    <c:v>186</c:v>
                  </c:pt>
                  <c:pt idx="7">
                    <c:v>172</c:v>
                  </c:pt>
                  <c:pt idx="8">
                    <c:v>194</c:v>
                  </c:pt>
                  <c:pt idx="9">
                    <c:v>176</c:v>
                  </c:pt>
                  <c:pt idx="10">
                    <c:v>186</c:v>
                  </c:pt>
                  <c:pt idx="11">
                    <c:v>154</c:v>
                  </c:pt>
                  <c:pt idx="12">
                    <c:v>225</c:v>
                  </c:pt>
                  <c:pt idx="13">
                    <c:v>183</c:v>
                  </c:pt>
                  <c:pt idx="14">
                    <c:v>158</c:v>
                  </c:pt>
                  <c:pt idx="15">
                    <c:v>107</c:v>
                  </c:pt>
                  <c:pt idx="16">
                    <c:v>105</c:v>
                  </c:pt>
                </c:lvl>
                <c:lvl>
                  <c:pt idx="0">
                    <c:v>870</c:v>
                  </c:pt>
                  <c:pt idx="1">
                    <c:v>872</c:v>
                  </c:pt>
                  <c:pt idx="2">
                    <c:v>840</c:v>
                  </c:pt>
                  <c:pt idx="3">
                    <c:v>845</c:v>
                  </c:pt>
                  <c:pt idx="4">
                    <c:v>921</c:v>
                  </c:pt>
                  <c:pt idx="5">
                    <c:v>773</c:v>
                  </c:pt>
                  <c:pt idx="6">
                    <c:v>774</c:v>
                  </c:pt>
                  <c:pt idx="7">
                    <c:v>809</c:v>
                  </c:pt>
                  <c:pt idx="8">
                    <c:v>849</c:v>
                  </c:pt>
                  <c:pt idx="9">
                    <c:v>956</c:v>
                  </c:pt>
                  <c:pt idx="10">
                    <c:v>893</c:v>
                  </c:pt>
                  <c:pt idx="11">
                    <c:v>892</c:v>
                  </c:pt>
                  <c:pt idx="12">
                    <c:v>976</c:v>
                  </c:pt>
                  <c:pt idx="13">
                    <c:v>885</c:v>
                  </c:pt>
                  <c:pt idx="14">
                    <c:v>925</c:v>
                  </c:pt>
                  <c:pt idx="15">
                    <c:v>719</c:v>
                  </c:pt>
                  <c:pt idx="16">
                    <c:v>702</c:v>
                  </c:pt>
                </c:lvl>
              </c:multiLvlStrCache>
            </c:multiLvlStrRef>
          </c:cat>
          <c:val>
            <c:numRef>
              <c:f>region_tab!$M$98:$M$114</c:f>
              <c:numCache>
                <c:formatCode>0.0%</c:formatCode>
                <c:ptCount val="17"/>
                <c:pt idx="0">
                  <c:v>0.56157635467980294</c:v>
                </c:pt>
                <c:pt idx="1">
                  <c:v>0.58333333333333337</c:v>
                </c:pt>
                <c:pt idx="2">
                  <c:v>0.53968253968253965</c:v>
                </c:pt>
                <c:pt idx="3">
                  <c:v>0.65497076023391809</c:v>
                </c:pt>
                <c:pt idx="4">
                  <c:v>0.54028436018957349</c:v>
                </c:pt>
                <c:pt idx="5">
                  <c:v>0.60355029585798814</c:v>
                </c:pt>
                <c:pt idx="6">
                  <c:v>0.59139784946236562</c:v>
                </c:pt>
                <c:pt idx="7">
                  <c:v>0.56395348837209303</c:v>
                </c:pt>
                <c:pt idx="8">
                  <c:v>0.57731958762886593</c:v>
                </c:pt>
                <c:pt idx="9">
                  <c:v>0.53409090909090906</c:v>
                </c:pt>
                <c:pt idx="10">
                  <c:v>0.56451612903225812</c:v>
                </c:pt>
                <c:pt idx="11">
                  <c:v>0.50649350649350644</c:v>
                </c:pt>
                <c:pt idx="12">
                  <c:v>0.48888888888888887</c:v>
                </c:pt>
                <c:pt idx="13">
                  <c:v>0.54644808743169404</c:v>
                </c:pt>
                <c:pt idx="14">
                  <c:v>0.49367088607594939</c:v>
                </c:pt>
                <c:pt idx="15">
                  <c:v>0.67289719626168221</c:v>
                </c:pt>
                <c:pt idx="16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D-408C-9A9B-16C9D589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108432"/>
        <c:axId val="1356092208"/>
      </c:lineChart>
      <c:catAx>
        <c:axId val="135610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56092208"/>
        <c:crosses val="autoZero"/>
        <c:auto val="1"/>
        <c:lblAlgn val="ctr"/>
        <c:lblOffset val="100"/>
        <c:noMultiLvlLbl val="0"/>
      </c:catAx>
      <c:valAx>
        <c:axId val="13560922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5610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Medelvårdtid som utskrivningsklar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" lastClr="FFFFFF">
                    <a:lumMod val="95000"/>
                  </a:sysClr>
                </a:solidFill>
              </a:defRPr>
            </a:pPr>
            <a:r>
              <a:rPr lang="sv-SE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Specialiserad psykiatrisk vård</a:t>
            </a:r>
            <a:endParaRPr lang="sv-SE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" lastClr="FFFFFF">
                    <a:lumMod val="95000"/>
                  </a:sysClr>
                </a:solidFill>
              </a:defRPr>
            </a:pPr>
            <a:r>
              <a:rPr lang="sv-SE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Region Jönköpings län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382968461105603"/>
          <c:y val="0.2116271909559049"/>
          <c:w val="0.85594046752839847"/>
          <c:h val="0.56768028658971847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region_tab!$P$134</c:f>
              <c:strCache>
                <c:ptCount val="1"/>
                <c:pt idx="0">
                  <c:v>I snitt, psykiatri</c:v>
                </c:pt>
              </c:strCache>
            </c:strRef>
          </c:tx>
          <c:spPr>
            <a:ln w="34925" cap="rnd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9D-4AC4-97A0-51D1859BD9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region_tab!$L$135:$O$151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35</c:v>
                  </c:pt>
                  <c:pt idx="1">
                    <c:v>65</c:v>
                  </c:pt>
                  <c:pt idx="2">
                    <c:v>84</c:v>
                  </c:pt>
                  <c:pt idx="3">
                    <c:v>37</c:v>
                  </c:pt>
                  <c:pt idx="4">
                    <c:v>90</c:v>
                  </c:pt>
                  <c:pt idx="5">
                    <c:v>25</c:v>
                  </c:pt>
                  <c:pt idx="6">
                    <c:v>18</c:v>
                  </c:pt>
                  <c:pt idx="7">
                    <c:v>10</c:v>
                  </c:pt>
                  <c:pt idx="8">
                    <c:v>14</c:v>
                  </c:pt>
                  <c:pt idx="9">
                    <c:v>95</c:v>
                  </c:pt>
                  <c:pt idx="10">
                    <c:v>38</c:v>
                  </c:pt>
                  <c:pt idx="11">
                    <c:v>32</c:v>
                  </c:pt>
                  <c:pt idx="12">
                    <c:v>25</c:v>
                  </c:pt>
                  <c:pt idx="13">
                    <c:v>23</c:v>
                  </c:pt>
                  <c:pt idx="14">
                    <c:v>43</c:v>
                  </c:pt>
                  <c:pt idx="15">
                    <c:v>10</c:v>
                  </c:pt>
                  <c:pt idx="16">
                    <c:v>30</c:v>
                  </c:pt>
                </c:lvl>
                <c:lvl>
                  <c:pt idx="0">
                    <c:v>7</c:v>
                  </c:pt>
                  <c:pt idx="1">
                    <c:v>16</c:v>
                  </c:pt>
                  <c:pt idx="2">
                    <c:v>8</c:v>
                  </c:pt>
                  <c:pt idx="3">
                    <c:v>11</c:v>
                  </c:pt>
                  <c:pt idx="4">
                    <c:v>11</c:v>
                  </c:pt>
                  <c:pt idx="5">
                    <c:v>8</c:v>
                  </c:pt>
                  <c:pt idx="6">
                    <c:v>7</c:v>
                  </c:pt>
                  <c:pt idx="7">
                    <c:v>5</c:v>
                  </c:pt>
                  <c:pt idx="8">
                    <c:v>6</c:v>
                  </c:pt>
                  <c:pt idx="9">
                    <c:v>12</c:v>
                  </c:pt>
                  <c:pt idx="10">
                    <c:v>11</c:v>
                  </c:pt>
                  <c:pt idx="11">
                    <c:v>6</c:v>
                  </c:pt>
                  <c:pt idx="12">
                    <c:v>5</c:v>
                  </c:pt>
                  <c:pt idx="13">
                    <c:v>9</c:v>
                  </c:pt>
                  <c:pt idx="14">
                    <c:v>8</c:v>
                  </c:pt>
                  <c:pt idx="15">
                    <c:v>7</c:v>
                  </c:pt>
                  <c:pt idx="16">
                    <c:v>8</c:v>
                  </c:pt>
                </c:lvl>
              </c:multiLvlStrCache>
            </c:multiLvlStrRef>
          </c:cat>
          <c:val>
            <c:numRef>
              <c:f>region_tab!$P$135:$P$151</c:f>
              <c:numCache>
                <c:formatCode>0.0</c:formatCode>
                <c:ptCount val="17"/>
                <c:pt idx="0">
                  <c:v>5</c:v>
                </c:pt>
                <c:pt idx="1">
                  <c:v>4.0625</c:v>
                </c:pt>
                <c:pt idx="2">
                  <c:v>10.5</c:v>
                </c:pt>
                <c:pt idx="3">
                  <c:v>3.3636363636363638</c:v>
                </c:pt>
                <c:pt idx="4">
                  <c:v>8.1818181818181817</c:v>
                </c:pt>
                <c:pt idx="5">
                  <c:v>3.125</c:v>
                </c:pt>
                <c:pt idx="6">
                  <c:v>2.5714285714285716</c:v>
                </c:pt>
                <c:pt idx="7">
                  <c:v>2</c:v>
                </c:pt>
                <c:pt idx="8">
                  <c:v>2.3333333333333335</c:v>
                </c:pt>
                <c:pt idx="9">
                  <c:v>7.916666666666667</c:v>
                </c:pt>
                <c:pt idx="10">
                  <c:v>3.4545454545454546</c:v>
                </c:pt>
                <c:pt idx="11">
                  <c:v>5.333333333333333</c:v>
                </c:pt>
                <c:pt idx="12">
                  <c:v>5</c:v>
                </c:pt>
                <c:pt idx="13">
                  <c:v>2.5555555555555554</c:v>
                </c:pt>
                <c:pt idx="14">
                  <c:v>5.375</c:v>
                </c:pt>
                <c:pt idx="15">
                  <c:v>1.4285714285714286</c:v>
                </c:pt>
                <c:pt idx="1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2-4415-8626-D935AFD1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179535"/>
        <c:axId val="1914169967"/>
      </c:lineChart>
      <c:catAx>
        <c:axId val="19141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69967"/>
        <c:crosses val="autoZero"/>
        <c:auto val="1"/>
        <c:lblAlgn val="ctr"/>
        <c:lblOffset val="100"/>
        <c:noMultiLvlLbl val="0"/>
      </c:catAx>
      <c:valAx>
        <c:axId val="1914169967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="1" i="0" cap="all" baseline="0">
                    <a:effectLst/>
                  </a:rPr>
                  <a:t>dagar </a:t>
                </a:r>
                <a:endParaRPr lang="sv-SE" sz="800"/>
              </a:p>
            </c:rich>
          </c:tx>
          <c:layout>
            <c:manualLayout>
              <c:xMode val="edge"/>
              <c:yMode val="edge"/>
              <c:x val="6.0297874594331814E-2"/>
              <c:y val="0.45145872942728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7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Medelvårdtid som utskrivningsklar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" lastClr="FFFFFF">
                    <a:lumMod val="95000"/>
                  </a:sysClr>
                </a:solidFill>
              </a:defRPr>
            </a:pPr>
            <a:r>
              <a:rPr lang="sv-SE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Specialiserad somatisk vård</a:t>
            </a:r>
            <a:endParaRPr lang="sv-SE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" lastClr="FFFFFF">
                    <a:lumMod val="95000"/>
                  </a:sysClr>
                </a:solidFill>
              </a:defRPr>
            </a:pPr>
            <a:r>
              <a:rPr lang="sv-SE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Region Jönköpings län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137380237231132"/>
          <c:y val="0.2116271909559049"/>
          <c:w val="0.87839639736678554"/>
          <c:h val="0.56768028658971847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region_tab!$P$160</c:f>
              <c:strCache>
                <c:ptCount val="1"/>
                <c:pt idx="0">
                  <c:v>I snitt, somatik</c:v>
                </c:pt>
              </c:strCache>
            </c:strRef>
          </c:tx>
          <c:spPr>
            <a:ln w="34925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1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49-4595-A808-A621909CA1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region_tab!$L$161:$O$177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837</c:v>
                  </c:pt>
                  <c:pt idx="1">
                    <c:v>645</c:v>
                  </c:pt>
                  <c:pt idx="2">
                    <c:v>574</c:v>
                  </c:pt>
                  <c:pt idx="3">
                    <c:v>536</c:v>
                  </c:pt>
                  <c:pt idx="4">
                    <c:v>534</c:v>
                  </c:pt>
                  <c:pt idx="5">
                    <c:v>510</c:v>
                  </c:pt>
                  <c:pt idx="6">
                    <c:v>469</c:v>
                  </c:pt>
                  <c:pt idx="7">
                    <c:v>509</c:v>
                  </c:pt>
                  <c:pt idx="8">
                    <c:v>491</c:v>
                  </c:pt>
                  <c:pt idx="9">
                    <c:v>536</c:v>
                  </c:pt>
                  <c:pt idx="10">
                    <c:v>526</c:v>
                  </c:pt>
                  <c:pt idx="11">
                    <c:v>628</c:v>
                  </c:pt>
                  <c:pt idx="12">
                    <c:v>1048</c:v>
                  </c:pt>
                  <c:pt idx="13">
                    <c:v>617</c:v>
                  </c:pt>
                  <c:pt idx="14">
                    <c:v>647</c:v>
                  </c:pt>
                  <c:pt idx="15">
                    <c:v>296</c:v>
                  </c:pt>
                  <c:pt idx="16">
                    <c:v>263</c:v>
                  </c:pt>
                </c:lvl>
                <c:lvl>
                  <c:pt idx="0">
                    <c:v>252</c:v>
                  </c:pt>
                  <c:pt idx="1">
                    <c:v>226</c:v>
                  </c:pt>
                  <c:pt idx="2">
                    <c:v>210</c:v>
                  </c:pt>
                  <c:pt idx="3">
                    <c:v>189</c:v>
                  </c:pt>
                  <c:pt idx="4">
                    <c:v>214</c:v>
                  </c:pt>
                  <c:pt idx="5">
                    <c:v>188</c:v>
                  </c:pt>
                  <c:pt idx="6">
                    <c:v>185</c:v>
                  </c:pt>
                  <c:pt idx="7">
                    <c:v>197</c:v>
                  </c:pt>
                  <c:pt idx="8">
                    <c:v>199</c:v>
                  </c:pt>
                  <c:pt idx="9">
                    <c:v>222</c:v>
                  </c:pt>
                  <c:pt idx="10">
                    <c:v>219</c:v>
                  </c:pt>
                  <c:pt idx="11">
                    <c:v>214</c:v>
                  </c:pt>
                  <c:pt idx="12">
                    <c:v>310</c:v>
                  </c:pt>
                  <c:pt idx="13">
                    <c:v>220</c:v>
                  </c:pt>
                  <c:pt idx="14">
                    <c:v>243</c:v>
                  </c:pt>
                  <c:pt idx="15">
                    <c:v>137</c:v>
                  </c:pt>
                  <c:pt idx="16">
                    <c:v>137</c:v>
                  </c:pt>
                </c:lvl>
              </c:multiLvlStrCache>
            </c:multiLvlStrRef>
          </c:cat>
          <c:val>
            <c:numRef>
              <c:f>region_tab!$P$161:$P$177</c:f>
              <c:numCache>
                <c:formatCode>0.0</c:formatCode>
                <c:ptCount val="17"/>
                <c:pt idx="0">
                  <c:v>3.3214285714285716</c:v>
                </c:pt>
                <c:pt idx="1">
                  <c:v>2.8539823008849559</c:v>
                </c:pt>
                <c:pt idx="2">
                  <c:v>2.7333333333333334</c:v>
                </c:pt>
                <c:pt idx="3">
                  <c:v>2.8359788359788358</c:v>
                </c:pt>
                <c:pt idx="4">
                  <c:v>2.4953271028037385</c:v>
                </c:pt>
                <c:pt idx="5">
                  <c:v>2.7127659574468086</c:v>
                </c:pt>
                <c:pt idx="6">
                  <c:v>2.535135135135135</c:v>
                </c:pt>
                <c:pt idx="7">
                  <c:v>2.5837563451776648</c:v>
                </c:pt>
                <c:pt idx="8">
                  <c:v>2.4673366834170856</c:v>
                </c:pt>
                <c:pt idx="9">
                  <c:v>2.4144144144144146</c:v>
                </c:pt>
                <c:pt idx="10">
                  <c:v>2.4018264840182648</c:v>
                </c:pt>
                <c:pt idx="11">
                  <c:v>2.9345794392523366</c:v>
                </c:pt>
                <c:pt idx="12">
                  <c:v>3.3806451612903228</c:v>
                </c:pt>
                <c:pt idx="13">
                  <c:v>2.8045454545454547</c:v>
                </c:pt>
                <c:pt idx="14">
                  <c:v>2.6625514403292181</c:v>
                </c:pt>
                <c:pt idx="15">
                  <c:v>2.1605839416058394</c:v>
                </c:pt>
                <c:pt idx="16">
                  <c:v>1.9197080291970803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C-4E05-9874-E836E9B9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179535"/>
        <c:axId val="1914169967"/>
      </c:lineChart>
      <c:catAx>
        <c:axId val="19141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69967"/>
        <c:crosses val="autoZero"/>
        <c:auto val="1"/>
        <c:lblAlgn val="ctr"/>
        <c:lblOffset val="100"/>
        <c:noMultiLvlLbl val="0"/>
      </c:catAx>
      <c:valAx>
        <c:axId val="1914169967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="1" i="0" cap="all" baseline="0">
                    <a:effectLst/>
                  </a:rPr>
                  <a:t>dagar </a:t>
                </a:r>
                <a:endParaRPr lang="sv-SE" sz="800"/>
              </a:p>
            </c:rich>
          </c:tx>
          <c:layout>
            <c:manualLayout>
              <c:xMode val="edge"/>
              <c:yMode val="edge"/>
              <c:x val="4.4597279409647528E-2"/>
              <c:y val="0.45145872942728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7953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Medelvårdtid som utskrivningsklar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" lastClr="FFFFFF">
                    <a:lumMod val="95000"/>
                  </a:sysClr>
                </a:solidFill>
              </a:defRPr>
            </a:pPr>
            <a:r>
              <a:rPr lang="sv-SE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Region Jönköpings län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846334173107729"/>
          <c:y val="0.2116271909559049"/>
          <c:w val="0.871306829137386"/>
          <c:h val="0.60113732879694171"/>
        </c:manualLayout>
      </c:layout>
      <c:lineChart>
        <c:grouping val="standard"/>
        <c:varyColors val="0"/>
        <c:ser>
          <c:idx val="0"/>
          <c:order val="0"/>
          <c:tx>
            <c:strRef>
              <c:f>region_tab!$P$190</c:f>
              <c:strCache>
                <c:ptCount val="1"/>
                <c:pt idx="0">
                  <c:v>I snitt, totalt</c:v>
                </c:pt>
              </c:strCache>
            </c:strRef>
          </c:tx>
          <c:spPr>
            <a:ln w="34925" cap="rnd">
              <a:solidFill>
                <a:schemeClr val="bg2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  <a:prstDash val="solid"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region_tab!$L$191:$O$207</c:f>
              <c:multiLvlStrCache>
                <c:ptCount val="17"/>
                <c:lvl>
                  <c:pt idx="0">
                    <c:v>2019</c:v>
                  </c:pt>
                  <c:pt idx="12">
                    <c:v>2020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872</c:v>
                  </c:pt>
                  <c:pt idx="1">
                    <c:v>710</c:v>
                  </c:pt>
                  <c:pt idx="2">
                    <c:v>658</c:v>
                  </c:pt>
                  <c:pt idx="3">
                    <c:v>573</c:v>
                  </c:pt>
                  <c:pt idx="4">
                    <c:v>624</c:v>
                  </c:pt>
                  <c:pt idx="5">
                    <c:v>535</c:v>
                  </c:pt>
                  <c:pt idx="6">
                    <c:v>487</c:v>
                  </c:pt>
                  <c:pt idx="7">
                    <c:v>519</c:v>
                  </c:pt>
                  <c:pt idx="8">
                    <c:v>505</c:v>
                  </c:pt>
                  <c:pt idx="9">
                    <c:v>631</c:v>
                  </c:pt>
                  <c:pt idx="10">
                    <c:v>564</c:v>
                  </c:pt>
                  <c:pt idx="11">
                    <c:v>660</c:v>
                  </c:pt>
                  <c:pt idx="12">
                    <c:v>1073</c:v>
                  </c:pt>
                  <c:pt idx="13">
                    <c:v>640</c:v>
                  </c:pt>
                  <c:pt idx="14">
                    <c:v>690</c:v>
                  </c:pt>
                  <c:pt idx="15">
                    <c:v>306</c:v>
                  </c:pt>
                  <c:pt idx="16">
                    <c:v>293</c:v>
                  </c:pt>
                </c:lvl>
                <c:lvl>
                  <c:pt idx="0">
                    <c:v>259</c:v>
                  </c:pt>
                  <c:pt idx="1">
                    <c:v>242</c:v>
                  </c:pt>
                  <c:pt idx="2">
                    <c:v>218</c:v>
                  </c:pt>
                  <c:pt idx="3">
                    <c:v>200</c:v>
                  </c:pt>
                  <c:pt idx="4">
                    <c:v>225</c:v>
                  </c:pt>
                  <c:pt idx="5">
                    <c:v>196</c:v>
                  </c:pt>
                  <c:pt idx="6">
                    <c:v>192</c:v>
                  </c:pt>
                  <c:pt idx="7">
                    <c:v>202</c:v>
                  </c:pt>
                  <c:pt idx="8">
                    <c:v>205</c:v>
                  </c:pt>
                  <c:pt idx="9">
                    <c:v>234</c:v>
                  </c:pt>
                  <c:pt idx="10">
                    <c:v>230</c:v>
                  </c:pt>
                  <c:pt idx="11">
                    <c:v>220</c:v>
                  </c:pt>
                  <c:pt idx="12">
                    <c:v>315</c:v>
                  </c:pt>
                  <c:pt idx="13">
                    <c:v>229</c:v>
                  </c:pt>
                  <c:pt idx="14">
                    <c:v>251</c:v>
                  </c:pt>
                  <c:pt idx="15">
                    <c:v>144</c:v>
                  </c:pt>
                  <c:pt idx="16">
                    <c:v>145</c:v>
                  </c:pt>
                </c:lvl>
              </c:multiLvlStrCache>
            </c:multiLvlStrRef>
          </c:cat>
          <c:val>
            <c:numRef>
              <c:f>region_tab!$P$191:$P$207</c:f>
              <c:numCache>
                <c:formatCode>0.0</c:formatCode>
                <c:ptCount val="17"/>
                <c:pt idx="0">
                  <c:v>3.3667953667953667</c:v>
                </c:pt>
                <c:pt idx="1">
                  <c:v>2.9338842975206614</c:v>
                </c:pt>
                <c:pt idx="2">
                  <c:v>3.0183486238532109</c:v>
                </c:pt>
                <c:pt idx="3">
                  <c:v>2.8650000000000002</c:v>
                </c:pt>
                <c:pt idx="4">
                  <c:v>2.7733333333333334</c:v>
                </c:pt>
                <c:pt idx="5">
                  <c:v>2.7295918367346941</c:v>
                </c:pt>
                <c:pt idx="6">
                  <c:v>2.5364583333333335</c:v>
                </c:pt>
                <c:pt idx="7">
                  <c:v>2.5693069306930694</c:v>
                </c:pt>
                <c:pt idx="8">
                  <c:v>2.4634146341463414</c:v>
                </c:pt>
                <c:pt idx="9">
                  <c:v>2.6965811965811968</c:v>
                </c:pt>
                <c:pt idx="10">
                  <c:v>2.4521739130434783</c:v>
                </c:pt>
                <c:pt idx="11">
                  <c:v>3</c:v>
                </c:pt>
                <c:pt idx="12">
                  <c:v>3.4063492063492062</c:v>
                </c:pt>
                <c:pt idx="13">
                  <c:v>2.7947598253275108</c:v>
                </c:pt>
                <c:pt idx="14">
                  <c:v>2.7490039840637448</c:v>
                </c:pt>
                <c:pt idx="15">
                  <c:v>2.125</c:v>
                </c:pt>
                <c:pt idx="16">
                  <c:v>2.0206896551724136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B-42A1-B7D2-3CABD7B4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179535"/>
        <c:axId val="1914169967"/>
      </c:lineChart>
      <c:catAx>
        <c:axId val="19141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69967"/>
        <c:crosses val="autoZero"/>
        <c:auto val="1"/>
        <c:lblAlgn val="ctr"/>
        <c:lblOffset val="100"/>
        <c:noMultiLvlLbl val="0"/>
      </c:catAx>
      <c:valAx>
        <c:axId val="191416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="1" i="0" cap="all" baseline="0">
                    <a:effectLst/>
                  </a:rPr>
                  <a:t>dagar </a:t>
                </a:r>
                <a:endParaRPr lang="sv-SE" sz="800"/>
              </a:p>
            </c:rich>
          </c:tx>
          <c:layout>
            <c:manualLayout>
              <c:xMode val="edge"/>
              <c:yMode val="edge"/>
              <c:x val="5.9142383248210882E-2"/>
              <c:y val="0.4726196265198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79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[Link_19.xlsx]Inskrivningar__!insk3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Andel kallade där inskrivningsmeddelande skickats inom 24 tim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>
        <c:manualLayout>
          <c:layoutTarget val="inner"/>
          <c:xMode val="edge"/>
          <c:yMode val="edge"/>
          <c:x val="6.9120394100562643E-2"/>
          <c:y val="0.2241173952165742"/>
          <c:w val="0.91520739539865248"/>
          <c:h val="0.62433468484238008"/>
        </c:manualLayout>
      </c:layout>
      <c:lineChart>
        <c:grouping val="standard"/>
        <c:varyColors val="0"/>
        <c:ser>
          <c:idx val="0"/>
          <c:order val="0"/>
          <c:tx>
            <c:strRef>
              <c:f>Inskrivningar__!$U$68:$U$69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Inskrivningar__!$T$70:$T$89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Inskrivningar__!$U$70:$U$89</c:f>
              <c:numCache>
                <c:formatCode>0.0%</c:formatCode>
                <c:ptCount val="17"/>
                <c:pt idx="0">
                  <c:v>0.77777777777777779</c:v>
                </c:pt>
                <c:pt idx="1">
                  <c:v>0.78260869565217395</c:v>
                </c:pt>
                <c:pt idx="2">
                  <c:v>0.69230769230769229</c:v>
                </c:pt>
                <c:pt idx="3">
                  <c:v>0.77777777777777779</c:v>
                </c:pt>
                <c:pt idx="4">
                  <c:v>0.72222222222222221</c:v>
                </c:pt>
                <c:pt idx="5">
                  <c:v>0.85</c:v>
                </c:pt>
                <c:pt idx="6">
                  <c:v>0.63636363636363635</c:v>
                </c:pt>
                <c:pt idx="7">
                  <c:v>0.84615384615384615</c:v>
                </c:pt>
                <c:pt idx="8">
                  <c:v>0.68181818181818177</c:v>
                </c:pt>
                <c:pt idx="9">
                  <c:v>0.93333333333333335</c:v>
                </c:pt>
                <c:pt idx="10">
                  <c:v>0.7142857142857143</c:v>
                </c:pt>
                <c:pt idx="11">
                  <c:v>0.73333333333333328</c:v>
                </c:pt>
                <c:pt idx="12">
                  <c:v>1</c:v>
                </c:pt>
                <c:pt idx="13">
                  <c:v>0.625</c:v>
                </c:pt>
                <c:pt idx="14">
                  <c:v>0.625</c:v>
                </c:pt>
                <c:pt idx="15">
                  <c:v>0.84210526315789469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1-4F60-A458-885C3586E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426400"/>
        <c:axId val="463426816"/>
      </c:lineChart>
      <c:catAx>
        <c:axId val="4634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426816"/>
        <c:crosses val="autoZero"/>
        <c:auto val="1"/>
        <c:lblAlgn val="ctr"/>
        <c:lblOffset val="100"/>
        <c:noMultiLvlLbl val="0"/>
      </c:catAx>
      <c:valAx>
        <c:axId val="4634268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42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[Link_19.xlsx]SIP__!t1</c:name>
    <c:fmtId val="4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SIP__!$J$1:$J$3</c:f>
              <c:strCache>
                <c:ptCount val="1"/>
                <c:pt idx="0">
                  <c:v>Eksjö -  Antal vårdtillfällen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SIP__!$I$4:$I$23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SIP__!$J$4:$J$23</c:f>
              <c:numCache>
                <c:formatCode>General</c:formatCode>
                <c:ptCount val="1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78</c:v>
                </c:pt>
                <c:pt idx="4">
                  <c:v>74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69</c:v>
                </c:pt>
                <c:pt idx="9">
                  <c:v>82</c:v>
                </c:pt>
                <c:pt idx="10">
                  <c:v>65</c:v>
                </c:pt>
                <c:pt idx="11">
                  <c:v>62</c:v>
                </c:pt>
                <c:pt idx="12">
                  <c:v>63</c:v>
                </c:pt>
                <c:pt idx="13">
                  <c:v>65</c:v>
                </c:pt>
                <c:pt idx="14">
                  <c:v>53</c:v>
                </c:pt>
                <c:pt idx="15">
                  <c:v>54</c:v>
                </c:pt>
                <c:pt idx="1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4-487C-929E-60007E4B5F18}"/>
            </c:ext>
          </c:extLst>
        </c:ser>
        <c:ser>
          <c:idx val="1"/>
          <c:order val="1"/>
          <c:tx>
            <c:strRef>
              <c:f>SIP__!$K$1:$K$3</c:f>
              <c:strCache>
                <c:ptCount val="1"/>
                <c:pt idx="0">
                  <c:v>Eksjö -  Antal SIP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SIP__!$I$4:$I$23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SIP__!$K$4:$K$23</c:f>
              <c:numCache>
                <c:formatCode>General</c:formatCode>
                <c:ptCount val="17"/>
                <c:pt idx="0">
                  <c:v>12</c:v>
                </c:pt>
                <c:pt idx="1">
                  <c:v>8</c:v>
                </c:pt>
                <c:pt idx="2">
                  <c:v>21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4-487C-929E-60007E4B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36105455"/>
        <c:axId val="1836105871"/>
      </c:barChart>
      <c:catAx>
        <c:axId val="183610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36105871"/>
        <c:crosses val="autoZero"/>
        <c:auto val="1"/>
        <c:lblAlgn val="ctr"/>
        <c:lblOffset val="100"/>
        <c:noMultiLvlLbl val="0"/>
      </c:catAx>
      <c:valAx>
        <c:axId val="183610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3610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8269903762029783E-3"/>
          <c:y val="2.7777777777777776E-2"/>
          <c:w val="0.99417306336811551"/>
          <c:h val="5.5317472945646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[Link_19.xlsx]SIP__!t2</c:name>
    <c:fmtId val="3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6.1997542613051071E-2"/>
          <c:y val="0.14155903804631179"/>
          <c:w val="0.92248691202108246"/>
          <c:h val="0.77297688526699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SIP__!$J$63:$J$65</c:f>
              <c:strCache>
                <c:ptCount val="1"/>
                <c:pt idx="0">
                  <c:v>Eksjö -  Antal SIP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SIP__!$I$66:$I$85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SIP__!$J$66:$J$85</c:f>
              <c:numCache>
                <c:formatCode>General</c:formatCode>
                <c:ptCount val="17"/>
                <c:pt idx="0">
                  <c:v>12</c:v>
                </c:pt>
                <c:pt idx="1">
                  <c:v>8</c:v>
                </c:pt>
                <c:pt idx="2">
                  <c:v>21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D-43D0-BC5A-0787718257B7}"/>
            </c:ext>
          </c:extLst>
        </c:ser>
        <c:ser>
          <c:idx val="1"/>
          <c:order val="1"/>
          <c:tx>
            <c:strRef>
              <c:f>SIP__!$K$63:$K$65</c:f>
              <c:strCache>
                <c:ptCount val="1"/>
                <c:pt idx="0">
                  <c:v>Eksjö - Antal SIP i hemmet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SIP__!$I$66:$I$85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SIP__!$K$66:$K$85</c:f>
              <c:numCache>
                <c:formatCode>General</c:formatCode>
                <c:ptCount val="17"/>
                <c:pt idx="0">
                  <c:v>8</c:v>
                </c:pt>
                <c:pt idx="1">
                  <c:v>7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D-43D0-BC5A-0787718257B7}"/>
            </c:ext>
          </c:extLst>
        </c:ser>
        <c:ser>
          <c:idx val="2"/>
          <c:order val="2"/>
          <c:tx>
            <c:strRef>
              <c:f>SIP__!$L$63:$L$65</c:f>
              <c:strCache>
                <c:ptCount val="1"/>
                <c:pt idx="0">
                  <c:v>Eksjö -  Antal SIP i hemmet inom 72 timmar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SIP__!$I$66:$I$85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SIP__!$L$66:$L$85</c:f>
              <c:numCache>
                <c:formatCode>General</c:formatCode>
                <c:ptCount val="17"/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D-43D0-BC5A-07877182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19881375"/>
        <c:axId val="619890527"/>
      </c:barChart>
      <c:catAx>
        <c:axId val="61988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9890527"/>
        <c:crosses val="autoZero"/>
        <c:auto val="1"/>
        <c:lblAlgn val="ctr"/>
        <c:lblOffset val="100"/>
        <c:noMultiLvlLbl val="0"/>
      </c:catAx>
      <c:valAx>
        <c:axId val="6198905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988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7337011803828423E-3"/>
          <c:y val="2.7467536399892724E-2"/>
          <c:w val="0.96912943294653386"/>
          <c:h val="5.603236049185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[Link_19.xlsx]SIP__!t3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 Andel vårdplanering i hemmet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32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SIP__!$J$31:$J$32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SIP__!$I$33:$I$52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SIP__!$J$33:$J$52</c:f>
              <c:numCache>
                <c:formatCode>0.0%</c:formatCode>
                <c:ptCount val="17"/>
                <c:pt idx="0">
                  <c:v>0.66666666666666663</c:v>
                </c:pt>
                <c:pt idx="1">
                  <c:v>0.875</c:v>
                </c:pt>
                <c:pt idx="2">
                  <c:v>0.61904761904761907</c:v>
                </c:pt>
                <c:pt idx="3">
                  <c:v>0.7</c:v>
                </c:pt>
                <c:pt idx="4">
                  <c:v>0.875</c:v>
                </c:pt>
                <c:pt idx="5">
                  <c:v>0.5</c:v>
                </c:pt>
                <c:pt idx="6">
                  <c:v>0.44444444444444442</c:v>
                </c:pt>
                <c:pt idx="7">
                  <c:v>0.55555555555555558</c:v>
                </c:pt>
                <c:pt idx="8">
                  <c:v>0.69230769230769229</c:v>
                </c:pt>
                <c:pt idx="9">
                  <c:v>0.77777777777777779</c:v>
                </c:pt>
                <c:pt idx="10">
                  <c:v>1</c:v>
                </c:pt>
                <c:pt idx="11">
                  <c:v>0.75</c:v>
                </c:pt>
                <c:pt idx="12">
                  <c:v>0.7142857142857143</c:v>
                </c:pt>
                <c:pt idx="13">
                  <c:v>1</c:v>
                </c:pt>
                <c:pt idx="14">
                  <c:v>0.625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1-4B85-B41E-367AF048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51919"/>
        <c:axId val="485652335"/>
      </c:lineChart>
      <c:catAx>
        <c:axId val="4856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5652335"/>
        <c:crosses val="autoZero"/>
        <c:auto val="1"/>
        <c:lblAlgn val="ctr"/>
        <c:lblOffset val="100"/>
        <c:noMultiLvlLbl val="0"/>
      </c:catAx>
      <c:valAx>
        <c:axId val="4856523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Andel, %</a:t>
                </a:r>
              </a:p>
            </c:rich>
          </c:tx>
          <c:layout>
            <c:manualLayout>
              <c:xMode val="edge"/>
              <c:yMode val="edge"/>
              <c:x val="1.1769364021100523E-2"/>
              <c:y val="0.48161894117759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5651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[Link_19.xlsx]SIP__!t4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 Andel vårdplanering i hemmet inom 72 tim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26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SIP__!$J$100:$J$101</c:f>
              <c:strCache>
                <c:ptCount val="1"/>
                <c:pt idx="0">
                  <c:v>Eksjö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SIP__!$I$102:$I$121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SIP__!$J$102:$J$121</c:f>
              <c:numCache>
                <c:formatCode>0.0%</c:formatCode>
                <c:ptCount val="17"/>
                <c:pt idx="0">
                  <c:v>0</c:v>
                </c:pt>
                <c:pt idx="1">
                  <c:v>0.14285714285714285</c:v>
                </c:pt>
                <c:pt idx="2">
                  <c:v>0.15384615384615385</c:v>
                </c:pt>
                <c:pt idx="3">
                  <c:v>0.2857142857142857</c:v>
                </c:pt>
                <c:pt idx="4">
                  <c:v>0</c:v>
                </c:pt>
                <c:pt idx="5">
                  <c:v>0.16666666666666666</c:v>
                </c:pt>
                <c:pt idx="6">
                  <c:v>0.25</c:v>
                </c:pt>
                <c:pt idx="7">
                  <c:v>0.4</c:v>
                </c:pt>
                <c:pt idx="8">
                  <c:v>0.33333333333333331</c:v>
                </c:pt>
                <c:pt idx="9">
                  <c:v>0.14285714285714285</c:v>
                </c:pt>
                <c:pt idx="10">
                  <c:v>0</c:v>
                </c:pt>
                <c:pt idx="11">
                  <c:v>0.33333333333333331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0.33333333333333331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CFFB-4408-B90B-A0E74719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081215"/>
        <c:axId val="2029078303"/>
      </c:lineChart>
      <c:catAx>
        <c:axId val="202908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9078303"/>
        <c:crosses val="autoZero"/>
        <c:auto val="1"/>
        <c:lblAlgn val="ctr"/>
        <c:lblOffset val="100"/>
        <c:noMultiLvlLbl val="0"/>
      </c:catAx>
      <c:valAx>
        <c:axId val="20290783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908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[Link_19.xlsx]Utskrivningsklara__!utskr_2</c:name>
    <c:fmtId val="7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Utskrivningsklara__!$Q$32:$Q$34</c:f>
              <c:strCache>
                <c:ptCount val="1"/>
                <c:pt idx="0">
                  <c:v>Eksjö - Antal vtf somatik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Utskrivningsklara__!$P$35:$P$54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Utskrivningsklara__!$Q$35:$Q$54</c:f>
              <c:numCache>
                <c:formatCode>General</c:formatCode>
                <c:ptCount val="17"/>
                <c:pt idx="0">
                  <c:v>12</c:v>
                </c:pt>
                <c:pt idx="1">
                  <c:v>18</c:v>
                </c:pt>
                <c:pt idx="2">
                  <c:v>14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19</c:v>
                </c:pt>
                <c:pt idx="9">
                  <c:v>14</c:v>
                </c:pt>
                <c:pt idx="10">
                  <c:v>13</c:v>
                </c:pt>
                <c:pt idx="11">
                  <c:v>9</c:v>
                </c:pt>
                <c:pt idx="12">
                  <c:v>16</c:v>
                </c:pt>
                <c:pt idx="13">
                  <c:v>12</c:v>
                </c:pt>
                <c:pt idx="14">
                  <c:v>8</c:v>
                </c:pt>
                <c:pt idx="15">
                  <c:v>13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5-4C7C-82E1-319331EC0C16}"/>
            </c:ext>
          </c:extLst>
        </c:ser>
        <c:ser>
          <c:idx val="1"/>
          <c:order val="1"/>
          <c:tx>
            <c:strRef>
              <c:f>Utskrivningsklara__!$R$32:$R$34</c:f>
              <c:strCache>
                <c:ptCount val="1"/>
                <c:pt idx="0">
                  <c:v>Eksjö - Antal vtf psyk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Utskrivningsklara__!$P$35:$P$54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Utskrivningsklara__!$R$35:$R$54</c:f>
              <c:numCache>
                <c:formatCode>General</c:formatCode>
                <c:ptCount val="17"/>
                <c:pt idx="1">
                  <c:v>1</c:v>
                </c:pt>
                <c:pt idx="9">
                  <c:v>1</c:v>
                </c:pt>
                <c:pt idx="12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5-4C7C-82E1-319331EC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4172463"/>
        <c:axId val="1914162895"/>
      </c:barChart>
      <c:catAx>
        <c:axId val="191417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62895"/>
        <c:crosses val="autoZero"/>
        <c:auto val="1"/>
        <c:lblAlgn val="ctr"/>
        <c:lblOffset val="100"/>
        <c:noMultiLvlLbl val="0"/>
      </c:catAx>
      <c:valAx>
        <c:axId val="191416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7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[Link_19.xlsx]Utskrivningsklara__!utskr_3</c:name>
    <c:fmtId val="8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Utskrivningsklara__!$Q$60:$Q$62</c:f>
              <c:strCache>
                <c:ptCount val="1"/>
                <c:pt idx="0">
                  <c:v>Eksjö - Antal utskrivningsklara dagar somatik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Utskrivningsklara__!$P$63:$P$82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Utskrivningsklara__!$Q$63:$Q$82</c:f>
              <c:numCache>
                <c:formatCode>General</c:formatCode>
                <c:ptCount val="17"/>
                <c:pt idx="0">
                  <c:v>40</c:v>
                </c:pt>
                <c:pt idx="1">
                  <c:v>33</c:v>
                </c:pt>
                <c:pt idx="2">
                  <c:v>55</c:v>
                </c:pt>
                <c:pt idx="3">
                  <c:v>20</c:v>
                </c:pt>
                <c:pt idx="4">
                  <c:v>12</c:v>
                </c:pt>
                <c:pt idx="5">
                  <c:v>23</c:v>
                </c:pt>
                <c:pt idx="6">
                  <c:v>27</c:v>
                </c:pt>
                <c:pt idx="7">
                  <c:v>33</c:v>
                </c:pt>
                <c:pt idx="8">
                  <c:v>56</c:v>
                </c:pt>
                <c:pt idx="9">
                  <c:v>30</c:v>
                </c:pt>
                <c:pt idx="10">
                  <c:v>26</c:v>
                </c:pt>
                <c:pt idx="11">
                  <c:v>21</c:v>
                </c:pt>
                <c:pt idx="12">
                  <c:v>47</c:v>
                </c:pt>
                <c:pt idx="13">
                  <c:v>24</c:v>
                </c:pt>
                <c:pt idx="14">
                  <c:v>22</c:v>
                </c:pt>
                <c:pt idx="15">
                  <c:v>40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707-8C6E-B28A5311C502}"/>
            </c:ext>
          </c:extLst>
        </c:ser>
        <c:ser>
          <c:idx val="1"/>
          <c:order val="1"/>
          <c:tx>
            <c:strRef>
              <c:f>Utskrivningsklara__!$R$60:$R$62</c:f>
              <c:strCache>
                <c:ptCount val="1"/>
                <c:pt idx="0">
                  <c:v>Eksjö -  Antal utskrivningsklara dagar psyk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Utskrivningsklara__!$P$63:$P$82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maj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Utskrivningsklara__!$R$63:$R$82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1-4707-8C6E-B28A5311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4164975"/>
        <c:axId val="1914157903"/>
      </c:barChart>
      <c:catAx>
        <c:axId val="191416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57903"/>
        <c:crosses val="autoZero"/>
        <c:auto val="1"/>
        <c:lblAlgn val="ctr"/>
        <c:lblOffset val="100"/>
        <c:noMultiLvlLbl val="0"/>
      </c:catAx>
      <c:valAx>
        <c:axId val="19141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1416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3.png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4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142617</xdr:colOff>
      <xdr:row>2</xdr:row>
      <xdr:rowOff>817579</xdr:rowOff>
    </xdr:from>
    <xdr:to>
      <xdr:col>3</xdr:col>
      <xdr:colOff>503911</xdr:colOff>
      <xdr:row>21</xdr:row>
      <xdr:rowOff>13479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Kommun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617" y="1579579"/>
              <a:ext cx="1834494" cy="3577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>
    <xdr:from>
      <xdr:col>4</xdr:col>
      <xdr:colOff>262757</xdr:colOff>
      <xdr:row>1</xdr:row>
      <xdr:rowOff>4378</xdr:rowOff>
    </xdr:from>
    <xdr:to>
      <xdr:col>18</xdr:col>
      <xdr:colOff>777327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9006</xdr:colOff>
      <xdr:row>33</xdr:row>
      <xdr:rowOff>55427</xdr:rowOff>
    </xdr:from>
    <xdr:to>
      <xdr:col>18</xdr:col>
      <xdr:colOff>812172</xdr:colOff>
      <xdr:row>54</xdr:row>
      <xdr:rowOff>99222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190061</xdr:colOff>
      <xdr:row>67</xdr:row>
      <xdr:rowOff>439</xdr:rowOff>
    </xdr:from>
    <xdr:to>
      <xdr:col>18</xdr:col>
      <xdr:colOff>770321</xdr:colOff>
      <xdr:row>90</xdr:row>
      <xdr:rowOff>13901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19924</xdr:colOff>
      <xdr:row>21</xdr:row>
      <xdr:rowOff>78016</xdr:rowOff>
    </xdr:from>
    <xdr:to>
      <xdr:col>12</xdr:col>
      <xdr:colOff>240284</xdr:colOff>
      <xdr:row>24</xdr:row>
      <xdr:rowOff>27893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69424" y="5031016"/>
          <a:ext cx="4487560" cy="521377"/>
        </a:xfrm>
        <a:prstGeom prst="rect">
          <a:avLst/>
        </a:prstGeom>
      </xdr:spPr>
    </xdr:pic>
    <xdr:clientData/>
  </xdr:twoCellAnchor>
  <xdr:twoCellAnchor editAs="oneCell">
    <xdr:from>
      <xdr:col>4</xdr:col>
      <xdr:colOff>245849</xdr:colOff>
      <xdr:row>54</xdr:row>
      <xdr:rowOff>117538</xdr:rowOff>
    </xdr:from>
    <xdr:to>
      <xdr:col>14</xdr:col>
      <xdr:colOff>304469</xdr:colOff>
      <xdr:row>57</xdr:row>
      <xdr:rowOff>27500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8649" y="10823638"/>
          <a:ext cx="5811720" cy="48146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0.81493</cdr:y>
    </cdr:from>
    <cdr:to>
      <cdr:x>0.14333</cdr:x>
      <cdr:y>0.93106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0" y="3250406"/>
          <a:ext cx="1389109" cy="463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inskrivningsmeddelande inom 24 tim</a:t>
          </a:r>
        </a:p>
      </cdr:txBody>
    </cdr:sp>
  </cdr:relSizeAnchor>
  <cdr:relSizeAnchor xmlns:cdr="http://schemas.openxmlformats.org/drawingml/2006/chartDrawing">
    <cdr:from>
      <cdr:x>0</cdr:x>
      <cdr:y>0.92239</cdr:y>
    </cdr:from>
    <cdr:to>
      <cdr:x>0.23726</cdr:x>
      <cdr:y>0.98211</cdr:y>
    </cdr:to>
    <cdr:sp macro="" textlink="">
      <cdr:nvSpPr>
        <cdr:cNvPr id="4" name="textruta 1"/>
        <cdr:cNvSpPr txBox="1"/>
      </cdr:nvSpPr>
      <cdr:spPr>
        <a:xfrm xmlns:a="http://schemas.openxmlformats.org/drawingml/2006/main">
          <a:off x="0" y="3679031"/>
          <a:ext cx="2299450" cy="238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vårdtillfällen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0.94018</cdr:y>
    </cdr:from>
    <cdr:to>
      <cdr:x>0.13071</cdr:x>
      <cdr:y>0.99564</cdr:y>
    </cdr:to>
    <cdr:sp macro="" textlink="">
      <cdr:nvSpPr>
        <cdr:cNvPr id="4" name="textruta 1"/>
        <cdr:cNvSpPr txBox="1"/>
      </cdr:nvSpPr>
      <cdr:spPr>
        <a:xfrm xmlns:a="http://schemas.openxmlformats.org/drawingml/2006/main">
          <a:off x="0" y="3761184"/>
          <a:ext cx="1367957" cy="221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vårdtillfällen</a:t>
          </a:r>
        </a:p>
      </cdr:txBody>
    </cdr:sp>
  </cdr:relSizeAnchor>
  <cdr:relSizeAnchor xmlns:cdr="http://schemas.openxmlformats.org/drawingml/2006/chartDrawing">
    <cdr:from>
      <cdr:x>0.00033</cdr:x>
      <cdr:y>0.90002</cdr:y>
    </cdr:from>
    <cdr:to>
      <cdr:x>0.10713</cdr:x>
      <cdr:y>0.95009</cdr:y>
    </cdr:to>
    <cdr:sp macro="" textlink="">
      <cdr:nvSpPr>
        <cdr:cNvPr id="5" name="textruta 1"/>
        <cdr:cNvSpPr txBox="1"/>
      </cdr:nvSpPr>
      <cdr:spPr>
        <a:xfrm xmlns:a="http://schemas.openxmlformats.org/drawingml/2006/main">
          <a:off x="3454" y="3600549"/>
          <a:ext cx="1117725" cy="20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kallade</a:t>
          </a:r>
        </a:p>
      </cdr:txBody>
    </cdr:sp>
  </cdr:relSizeAnchor>
  <cdr:relSizeAnchor xmlns:cdr="http://schemas.openxmlformats.org/drawingml/2006/chartDrawing">
    <cdr:from>
      <cdr:x>0</cdr:x>
      <cdr:y>0.79603</cdr:y>
    </cdr:from>
    <cdr:to>
      <cdr:x>0.11597</cdr:x>
      <cdr:y>0.90855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0" y="3184537"/>
          <a:ext cx="1213694" cy="450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kallade där inskrivningsmeddelande inom 24 tim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0.00737</cdr:x>
      <cdr:y>0.87829</cdr:y>
    </cdr:from>
    <cdr:to>
      <cdr:x>0.1009</cdr:x>
      <cdr:y>0.94058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73180" y="3275671"/>
          <a:ext cx="929269" cy="2323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bg1"/>
              </a:solidFill>
            </a:rPr>
            <a:t>Antal SIP</a:t>
          </a:r>
        </a:p>
      </cdr:txBody>
    </cdr:sp>
  </cdr:relSizeAnchor>
  <cdr:relSizeAnchor xmlns:cdr="http://schemas.openxmlformats.org/drawingml/2006/chartDrawing">
    <cdr:from>
      <cdr:x>0.00737</cdr:x>
      <cdr:y>0.93123</cdr:y>
    </cdr:from>
    <cdr:to>
      <cdr:x>0.1009</cdr:x>
      <cdr:y>0.98418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73180" y="3473140"/>
          <a:ext cx="929269" cy="1974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bg1"/>
              </a:solidFill>
            </a:rPr>
            <a:t>Antal VTF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0.94978</cdr:y>
    </cdr:from>
    <cdr:to>
      <cdr:x>0.13125</cdr:x>
      <cdr:y>0.99707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3935018"/>
          <a:ext cx="1381017" cy="195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chemeClr val="bg1"/>
              </a:solidFill>
            </a:rPr>
            <a:t>Antal SIP</a:t>
          </a:r>
        </a:p>
      </cdr:txBody>
    </cdr:sp>
  </cdr:relSizeAnchor>
  <cdr:relSizeAnchor xmlns:cdr="http://schemas.openxmlformats.org/drawingml/2006/chartDrawing">
    <cdr:from>
      <cdr:x>0</cdr:x>
      <cdr:y>0.89722</cdr:y>
    </cdr:from>
    <cdr:to>
      <cdr:x>0.14783</cdr:x>
      <cdr:y>0.96388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0" y="3717264"/>
          <a:ext cx="1555460" cy="276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chemeClr val="bg1"/>
              </a:solidFill>
            </a:rPr>
            <a:t>Antal SIP i hemmet</a:t>
          </a:r>
        </a:p>
      </cdr:txBody>
    </cdr:sp>
  </cdr:relSizeAnchor>
  <cdr:relSizeAnchor xmlns:cdr="http://schemas.openxmlformats.org/drawingml/2006/chartDrawing">
    <cdr:from>
      <cdr:x>9.50394E-8</cdr:x>
      <cdr:y>0.81717</cdr:y>
    </cdr:from>
    <cdr:to>
      <cdr:x>0.11406</cdr:x>
      <cdr:y>0.92352</cdr:y>
    </cdr:to>
    <cdr:sp macro="" textlink="">
      <cdr:nvSpPr>
        <cdr:cNvPr id="4" name="textruta 3"/>
        <cdr:cNvSpPr txBox="1"/>
      </cdr:nvSpPr>
      <cdr:spPr>
        <a:xfrm xmlns:a="http://schemas.openxmlformats.org/drawingml/2006/main">
          <a:off x="1" y="3385638"/>
          <a:ext cx="1200150" cy="440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solidFill>
                <a:schemeClr val="bg1"/>
              </a:solidFill>
            </a:rPr>
            <a:t>Antal SIP i hemmet inom 72 timmar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0.00146</cdr:x>
      <cdr:y>0.85871</cdr:y>
    </cdr:from>
    <cdr:to>
      <cdr:x>0.10344</cdr:x>
      <cdr:y>0.97754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4210" y="3038475"/>
          <a:ext cx="994672" cy="420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bg1"/>
              </a:solidFill>
            </a:rPr>
            <a:t>Antal hemgång inom 24 tim</a:t>
          </a:r>
        </a:p>
      </cdr:txBody>
    </cdr:sp>
  </cdr:relSizeAnchor>
  <cdr:relSizeAnchor xmlns:cdr="http://schemas.openxmlformats.org/drawingml/2006/chartDrawing">
    <cdr:from>
      <cdr:x>0.00157</cdr:x>
      <cdr:y>0.93606</cdr:y>
    </cdr:from>
    <cdr:to>
      <cdr:x>0.16224</cdr:x>
      <cdr:y>1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15288" y="3481573"/>
          <a:ext cx="1560990" cy="237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</a:t>
          </a:r>
          <a:r>
            <a:rPr lang="sv-SE" sz="900">
              <a:solidFill>
                <a:schemeClr val="bg1"/>
              </a:solidFill>
            </a:rPr>
            <a:t>utskrivningsklara</a:t>
          </a:r>
          <a:endParaRPr lang="sv-SE" sz="800">
            <a:solidFill>
              <a:schemeClr val="bg1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0.009</cdr:x>
      <cdr:y>0.93611</cdr:y>
    </cdr:from>
    <cdr:to>
      <cdr:x>0.14242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94351" y="3351442"/>
          <a:ext cx="1398951" cy="228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vårdtillfällen</a:t>
          </a:r>
        </a:p>
      </cdr:txBody>
    </cdr:sp>
  </cdr:relSizeAnchor>
  <cdr:relSizeAnchor xmlns:cdr="http://schemas.openxmlformats.org/drawingml/2006/chartDrawing">
    <cdr:from>
      <cdr:x>0.00425</cdr:x>
      <cdr:y>0.80687</cdr:y>
    </cdr:from>
    <cdr:to>
      <cdr:x>0.12652</cdr:x>
      <cdr:y>0.91542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44392" y="3034769"/>
          <a:ext cx="1277090" cy="408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bg1"/>
              </a:solidFill>
            </a:rPr>
            <a:t>Antal kallade med hemgång inom 24 tim</a:t>
          </a:r>
        </a:p>
      </cdr:txBody>
    </cdr:sp>
  </cdr:relSizeAnchor>
  <cdr:relSizeAnchor xmlns:cdr="http://schemas.openxmlformats.org/drawingml/2006/chartDrawing">
    <cdr:from>
      <cdr:x>0.00539</cdr:x>
      <cdr:y>0.88636</cdr:y>
    </cdr:from>
    <cdr:to>
      <cdr:x>0.13881</cdr:x>
      <cdr:y>0.93701</cdr:y>
    </cdr:to>
    <cdr:sp macro="" textlink="">
      <cdr:nvSpPr>
        <cdr:cNvPr id="4" name="textruta 3"/>
        <cdr:cNvSpPr txBox="1"/>
      </cdr:nvSpPr>
      <cdr:spPr>
        <a:xfrm xmlns:a="http://schemas.openxmlformats.org/drawingml/2006/main">
          <a:off x="56298" y="3333750"/>
          <a:ext cx="13935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solidFill>
                <a:schemeClr val="bg1"/>
              </a:solidFill>
            </a:rPr>
            <a:t>Antal </a:t>
          </a:r>
          <a:r>
            <a:rPr lang="sv-SE" sz="900">
              <a:solidFill>
                <a:schemeClr val="bg1"/>
              </a:solidFill>
            </a:rPr>
            <a:t>kallade</a:t>
          </a:r>
          <a:endParaRPr lang="sv-SE" sz="800">
            <a:solidFill>
              <a:schemeClr val="bg1"/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0.00211</cdr:x>
      <cdr:y>0.94184</cdr:y>
    </cdr:from>
    <cdr:to>
      <cdr:x>0.12544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556" y="4124505"/>
          <a:ext cx="1201519" cy="254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Antal VTF</a:t>
          </a:r>
          <a:endParaRPr lang="sv-SE" sz="900">
            <a:solidFill>
              <a:schemeClr val="bg1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1.02649E-7</cdr:x>
      <cdr:y>0.86591</cdr:y>
    </cdr:from>
    <cdr:to>
      <cdr:x>0.13467</cdr:x>
      <cdr:y>0.95004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1" y="3792029"/>
          <a:ext cx="1311934" cy="368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sv-SE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Antal</a:t>
          </a:r>
          <a:r>
            <a:rPr lang="sv-SE" sz="9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dagar</a:t>
          </a:r>
          <a:r>
            <a:rPr lang="sv-SE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utskrivningsklar </a:t>
          </a:r>
          <a:endParaRPr lang="sv-SE" sz="900">
            <a:solidFill>
              <a:schemeClr val="bg1"/>
            </a:solidFill>
            <a:effectLst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0.00211</cdr:x>
      <cdr:y>0.94184</cdr:y>
    </cdr:from>
    <cdr:to>
      <cdr:x>0.12544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556" y="4124505"/>
          <a:ext cx="1201519" cy="254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Antal </a:t>
          </a:r>
          <a:r>
            <a:rPr lang="sv-SE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VTF</a:t>
          </a:r>
          <a:endParaRPr lang="sv-SE" sz="900">
            <a:solidFill>
              <a:schemeClr val="bg1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9.5291E-8</cdr:x>
      <cdr:y>0.86591</cdr:y>
    </cdr:from>
    <cdr:to>
      <cdr:x>0.11346</cdr:x>
      <cdr:y>0.95004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1" y="3603962"/>
          <a:ext cx="1190625" cy="350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sv-SE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Antal</a:t>
          </a:r>
          <a:r>
            <a:rPr lang="sv-SE" sz="9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dagar</a:t>
          </a:r>
          <a:r>
            <a:rPr lang="sv-SE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utskrivningsklar </a:t>
          </a:r>
          <a:endParaRPr lang="sv-SE" sz="900">
            <a:solidFill>
              <a:schemeClr val="bg1"/>
            </a:solidFill>
            <a:effectLst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0.00211</cdr:x>
      <cdr:y>0.95844</cdr:y>
    </cdr:from>
    <cdr:to>
      <cdr:x>0.12544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556" y="4667250"/>
          <a:ext cx="1201474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Antal VTF</a:t>
          </a:r>
          <a:endParaRPr lang="sv-SE" sz="800">
            <a:solidFill>
              <a:schemeClr val="bg1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9.8739E-8</cdr:x>
      <cdr:y>0.89459</cdr:y>
    </cdr:from>
    <cdr:to>
      <cdr:x>0.11474</cdr:x>
      <cdr:y>0.97872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1" y="4143333"/>
          <a:ext cx="1162049" cy="389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sv-SE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Antal</a:t>
          </a:r>
          <a:r>
            <a:rPr lang="sv-SE" sz="8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dagar utskrivningsklar </a:t>
          </a:r>
          <a:endParaRPr lang="sv-SE" sz="800">
            <a:solidFill>
              <a:schemeClr val="bg1"/>
            </a:solidFill>
            <a:effectLst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507629</xdr:colOff>
      <xdr:row>11</xdr:row>
      <xdr:rowOff>136072</xdr:rowOff>
    </xdr:from>
    <xdr:to>
      <xdr:col>20</xdr:col>
      <xdr:colOff>70748</xdr:colOff>
      <xdr:row>21</xdr:row>
      <xdr:rowOff>73500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856" y="3129643"/>
          <a:ext cx="10609645" cy="1792948"/>
        </a:xfrm>
        <a:prstGeom prst="rect">
          <a:avLst/>
        </a:prstGeom>
      </xdr:spPr>
    </xdr:pic>
    <xdr:clientData/>
  </xdr:twoCellAnchor>
  <xdr:twoCellAnchor>
    <xdr:from>
      <xdr:col>21</xdr:col>
      <xdr:colOff>519545</xdr:colOff>
      <xdr:row>41</xdr:row>
      <xdr:rowOff>173181</xdr:rowOff>
    </xdr:from>
    <xdr:to>
      <xdr:col>25</xdr:col>
      <xdr:colOff>2189513</xdr:colOff>
      <xdr:row>57</xdr:row>
      <xdr:rowOff>173181</xdr:rowOff>
    </xdr:to>
    <xdr:sp macro="" textlink="">
      <xdr:nvSpPr>
        <xdr:cNvPr id="3" name="textruta 2"/>
        <xdr:cNvSpPr txBox="1"/>
      </xdr:nvSpPr>
      <xdr:spPr>
        <a:xfrm>
          <a:off x="17627435" y="8733311"/>
          <a:ext cx="6803572" cy="2968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600"/>
            <a:t>f("$(Rapport)"="Inskrivningsmeddelande inom 24 tim", calc[Andel inskrivningsmeddelande inom 24 tim],</a:t>
          </a:r>
        </a:p>
        <a:p>
          <a:r>
            <a:rPr lang="sv-SE" sz="1600"/>
            <a:t>if("$(Rapport)"="Hemgång inom 24 tim från utskrivningsklar", calc[Andel hemgång inom 24 tim],</a:t>
          </a:r>
        </a:p>
        <a:p>
          <a:r>
            <a:rPr lang="sv-SE" sz="1600"/>
            <a:t>if("$(Rapport)"="Kallade till vårdplanering med hemgång inom 24 tim från utskrivningsklar", calc[Andel kallade med hemgång inom 24 tim],</a:t>
          </a:r>
        </a:p>
        <a:p>
          <a:r>
            <a:rPr lang="sv-SE" sz="1600"/>
            <a:t>if("$(Rapport)"="Kallade till vårdplanering där inskrivningsmeddelande skickats inom 24 tim", calc[Andel kallade där inskrivningsmeddelande inom 24 tim],</a:t>
          </a:r>
        </a:p>
        <a:p>
          <a:r>
            <a:rPr lang="sv-SE" sz="1600"/>
            <a:t>if("$(Rapport)"="Vårdplanering i hemmet inom 72 tim", calc[Andel vårdplanering hemmet inom 72 tim], 0)))))</a:t>
          </a:r>
        </a:p>
      </xdr:txBody>
    </xdr:sp>
    <xdr:clientData/>
  </xdr:twoCellAnchor>
  <xdr:twoCellAnchor editAs="oneCell">
    <xdr:from>
      <xdr:col>19</xdr:col>
      <xdr:colOff>900539</xdr:colOff>
      <xdr:row>33</xdr:row>
      <xdr:rowOff>111330</xdr:rowOff>
    </xdr:from>
    <xdr:to>
      <xdr:col>26</xdr:col>
      <xdr:colOff>1914893</xdr:colOff>
      <xdr:row>39</xdr:row>
      <xdr:rowOff>49479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5377" y="7187044"/>
          <a:ext cx="12407243" cy="1051461"/>
        </a:xfrm>
        <a:prstGeom prst="rect">
          <a:avLst/>
        </a:prstGeom>
      </xdr:spPr>
    </xdr:pic>
    <xdr:clientData/>
  </xdr:twoCellAnchor>
  <xdr:twoCellAnchor editAs="oneCell">
    <xdr:from>
      <xdr:col>22</xdr:col>
      <xdr:colOff>61851</xdr:colOff>
      <xdr:row>19</xdr:row>
      <xdr:rowOff>160812</xdr:rowOff>
    </xdr:from>
    <xdr:to>
      <xdr:col>25</xdr:col>
      <xdr:colOff>1472045</xdr:colOff>
      <xdr:row>32</xdr:row>
      <xdr:rowOff>23699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75877" y="4638799"/>
          <a:ext cx="5937662" cy="2275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138043</xdr:colOff>
      <xdr:row>10</xdr:row>
      <xdr:rowOff>138044</xdr:rowOff>
    </xdr:from>
    <xdr:to>
      <xdr:col>1</xdr:col>
      <xdr:colOff>98843</xdr:colOff>
      <xdr:row>32</xdr:row>
      <xdr:rowOff>190848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Kommu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043" y="2070653"/>
              <a:ext cx="1838191" cy="43045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>
    <xdr:from>
      <xdr:col>1</xdr:col>
      <xdr:colOff>442269</xdr:colOff>
      <xdr:row>0</xdr:row>
      <xdr:rowOff>0</xdr:rowOff>
    </xdr:from>
    <xdr:to>
      <xdr:col>7</xdr:col>
      <xdr:colOff>16861</xdr:colOff>
      <xdr:row>23</xdr:row>
      <xdr:rowOff>69022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436903</xdr:colOff>
      <xdr:row>62</xdr:row>
      <xdr:rowOff>0</xdr:rowOff>
    </xdr:from>
    <xdr:to>
      <xdr:col>6</xdr:col>
      <xdr:colOff>1446352</xdr:colOff>
      <xdr:row>84</xdr:row>
      <xdr:rowOff>124239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537181</xdr:colOff>
      <xdr:row>28</xdr:row>
      <xdr:rowOff>13805</xdr:rowOff>
    </xdr:from>
    <xdr:to>
      <xdr:col>7</xdr:col>
      <xdr:colOff>111992</xdr:colOff>
      <xdr:row>55</xdr:row>
      <xdr:rowOff>17041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455545</xdr:colOff>
      <xdr:row>97</xdr:row>
      <xdr:rowOff>82826</xdr:rowOff>
    </xdr:from>
    <xdr:to>
      <xdr:col>7</xdr:col>
      <xdr:colOff>41413</xdr:colOff>
      <xdr:row>121</xdr:row>
      <xdr:rowOff>25637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439139</xdr:colOff>
      <xdr:row>54</xdr:row>
      <xdr:rowOff>147463</xdr:rowOff>
    </xdr:from>
    <xdr:to>
      <xdr:col>7</xdr:col>
      <xdr:colOff>379709</xdr:colOff>
      <xdr:row>57</xdr:row>
      <xdr:rowOff>148397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6530" y="10583550"/>
          <a:ext cx="9410353" cy="580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</xdr:colOff>
      <xdr:row>30</xdr:row>
      <xdr:rowOff>180974</xdr:rowOff>
    </xdr:from>
    <xdr:to>
      <xdr:col>13</xdr:col>
      <xdr:colOff>600075</xdr:colOff>
      <xdr:row>49</xdr:row>
      <xdr:rowOff>183173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285627</xdr:colOff>
      <xdr:row>59</xdr:row>
      <xdr:rowOff>31261</xdr:rowOff>
    </xdr:from>
    <xdr:to>
      <xdr:col>13</xdr:col>
      <xdr:colOff>496765</xdr:colOff>
      <xdr:row>74</xdr:row>
      <xdr:rowOff>193186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95006</xdr:colOff>
      <xdr:row>16</xdr:row>
      <xdr:rowOff>122115</xdr:rowOff>
    </xdr:from>
    <xdr:to>
      <xdr:col>2</xdr:col>
      <xdr:colOff>549520</xdr:colOff>
      <xdr:row>36</xdr:row>
      <xdr:rowOff>170961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Kommun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006" y="3626827"/>
              <a:ext cx="1321533" cy="39565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>
    <xdr:from>
      <xdr:col>3</xdr:col>
      <xdr:colOff>241056</xdr:colOff>
      <xdr:row>88</xdr:row>
      <xdr:rowOff>12698</xdr:rowOff>
    </xdr:from>
    <xdr:to>
      <xdr:col>13</xdr:col>
      <xdr:colOff>561731</xdr:colOff>
      <xdr:row>106</xdr:row>
      <xdr:rowOff>36634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282941</xdr:colOff>
      <xdr:row>120</xdr:row>
      <xdr:rowOff>24424</xdr:rowOff>
    </xdr:from>
    <xdr:to>
      <xdr:col>14</xdr:col>
      <xdr:colOff>36635</xdr:colOff>
      <xdr:row>138</xdr:row>
      <xdr:rowOff>48845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14</xdr:col>
      <xdr:colOff>19050</xdr:colOff>
      <xdr:row>19</xdr:row>
      <xdr:rowOff>134327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122357</xdr:colOff>
      <xdr:row>75</xdr:row>
      <xdr:rowOff>116988</xdr:rowOff>
    </xdr:from>
    <xdr:to>
      <xdr:col>14</xdr:col>
      <xdr:colOff>73269</xdr:colOff>
      <xdr:row>87</xdr:row>
      <xdr:rowOff>193188</xdr:rowOff>
    </xdr:to>
    <xdr:sp macro="" textlink="">
      <xdr:nvSpPr>
        <xdr:cNvPr id="8" name="textruta 7"/>
        <xdr:cNvSpPr txBox="1"/>
      </xdr:nvSpPr>
      <xdr:spPr>
        <a:xfrm>
          <a:off x="122357" y="12975738"/>
          <a:ext cx="7851777" cy="12485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</a:t>
          </a:r>
          <a:r>
            <a:rPr lang="sv-S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indikator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används den </a:t>
          </a:r>
          <a:r>
            <a:rPr lang="sv-S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medelvårdtid som utskrivningsklara 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patienter varit utskrivningsklara. Mätningen görs på alla vårdtillfällen som avslutats under aktuell månad och där patienten varit utskrivningsklar 1 dag eller mer. Under åren 2014 - 2016 gjordes mätningen på alla avslutade vårdtillfällen där patienten var 65 år eller äldre vid utskrivningen. Från 2017 görs inget sådant åldersurval.</a:t>
          </a:r>
        </a:p>
        <a:p>
          <a:endParaRPr lang="sv-SE" sz="8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Täljare: Antal utskrivningsklara dagar (1 dag eller mer)</a:t>
          </a:r>
        </a:p>
        <a:p>
          <a:r>
            <a:rPr lang="sv-S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Nämnare: Antal alla vårdtillfällen som avslutats under aktuell månad och där patienten varit utskrivningsklar 1 dag eller mer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sv-SE" sz="1100"/>
        </a:p>
      </xdr:txBody>
    </xdr:sp>
    <xdr:clientData/>
  </xdr:twoCellAnchor>
  <xdr:twoCellAnchor editAs="oneCell">
    <xdr:from>
      <xdr:col>3</xdr:col>
      <xdr:colOff>204422</xdr:colOff>
      <xdr:row>24</xdr:row>
      <xdr:rowOff>186104</xdr:rowOff>
    </xdr:from>
    <xdr:to>
      <xdr:col>18</xdr:col>
      <xdr:colOff>280865</xdr:colOff>
      <xdr:row>28</xdr:row>
      <xdr:rowOff>170961</xdr:rowOff>
    </xdr:to>
    <xdr:pic>
      <xdr:nvPicPr>
        <xdr:cNvPr id="9" name="Bildobjekt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2018" y="5253892"/>
          <a:ext cx="10932501" cy="7663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42809</xdr:colOff>
      <xdr:row>1</xdr:row>
      <xdr:rowOff>74916</xdr:rowOff>
    </xdr:from>
    <xdr:to>
      <xdr:col>16</xdr:col>
      <xdr:colOff>32856</xdr:colOff>
      <xdr:row>19</xdr:row>
      <xdr:rowOff>10916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27396</xdr:colOff>
      <xdr:row>32</xdr:row>
      <xdr:rowOff>136773</xdr:rowOff>
    </xdr:from>
    <xdr:to>
      <xdr:col>16</xdr:col>
      <xdr:colOff>27396</xdr:colOff>
      <xdr:row>51</xdr:row>
      <xdr:rowOff>10808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15</xdr:row>
      <xdr:rowOff>42808</xdr:rowOff>
    </xdr:from>
    <xdr:to>
      <xdr:col>3</xdr:col>
      <xdr:colOff>0</xdr:colOff>
      <xdr:row>36</xdr:row>
      <xdr:rowOff>71382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Kommun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973577"/>
              <a:ext cx="1831731" cy="41316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42808</xdr:colOff>
      <xdr:row>19</xdr:row>
      <xdr:rowOff>96320</xdr:rowOff>
    </xdr:from>
    <xdr:to>
      <xdr:col>16</xdr:col>
      <xdr:colOff>133370</xdr:colOff>
      <xdr:row>22</xdr:row>
      <xdr:rowOff>117725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8342" y="3756489"/>
          <a:ext cx="7410899" cy="599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57150</xdr:rowOff>
    </xdr:from>
    <xdr:to>
      <xdr:col>16</xdr:col>
      <xdr:colOff>257174</xdr:colOff>
      <xdr:row>18</xdr:row>
      <xdr:rowOff>158750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451907</xdr:colOff>
      <xdr:row>34</xdr:row>
      <xdr:rowOff>131233</xdr:rowOff>
    </xdr:from>
    <xdr:to>
      <xdr:col>16</xdr:col>
      <xdr:colOff>329140</xdr:colOff>
      <xdr:row>51</xdr:row>
      <xdr:rowOff>178858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56621</xdr:colOff>
      <xdr:row>12</xdr:row>
      <xdr:rowOff>61382</xdr:rowOff>
    </xdr:from>
    <xdr:to>
      <xdr:col>2</xdr:col>
      <xdr:colOff>126999</xdr:colOff>
      <xdr:row>33</xdr:row>
      <xdr:rowOff>4232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Kommun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187" y="2402466"/>
              <a:ext cx="1550770" cy="40397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52916</xdr:colOff>
      <xdr:row>30</xdr:row>
      <xdr:rowOff>112430</xdr:rowOff>
    </xdr:from>
    <xdr:to>
      <xdr:col>14</xdr:col>
      <xdr:colOff>80330</xdr:colOff>
      <xdr:row>34</xdr:row>
      <xdr:rowOff>12764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0386" y="5965141"/>
          <a:ext cx="7096571" cy="6806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615639</xdr:colOff>
      <xdr:row>61</xdr:row>
      <xdr:rowOff>0</xdr:rowOff>
    </xdr:from>
    <xdr:to>
      <xdr:col>58</xdr:col>
      <xdr:colOff>209085</xdr:colOff>
      <xdr:row>73</xdr:row>
      <xdr:rowOff>174238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66210</xdr:colOff>
      <xdr:row>0</xdr:row>
      <xdr:rowOff>1126738</xdr:rowOff>
    </xdr:from>
    <xdr:to>
      <xdr:col>67</xdr:col>
      <xdr:colOff>569177</xdr:colOff>
      <xdr:row>15</xdr:row>
      <xdr:rowOff>151935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0.00737</cdr:x>
      <cdr:y>0.87829</cdr:y>
    </cdr:from>
    <cdr:to>
      <cdr:x>0.1009</cdr:x>
      <cdr:y>0.94058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73180" y="3275671"/>
          <a:ext cx="929269" cy="2323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/>
            <a:t>Antal SIP</a:t>
          </a:r>
        </a:p>
      </cdr:txBody>
    </cdr:sp>
  </cdr:relSizeAnchor>
  <cdr:relSizeAnchor xmlns:cdr="http://schemas.openxmlformats.org/drawingml/2006/chartDrawing">
    <cdr:from>
      <cdr:x>0.00737</cdr:x>
      <cdr:y>0.93123</cdr:y>
    </cdr:from>
    <cdr:to>
      <cdr:x>0.1009</cdr:x>
      <cdr:y>0.98418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73180" y="3473140"/>
          <a:ext cx="929269" cy="1974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/>
            <a:t>Antal VTF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400050</xdr:rowOff>
    </xdr:from>
    <xdr:to>
      <xdr:col>14</xdr:col>
      <xdr:colOff>1866900</xdr:colOff>
      <xdr:row>2</xdr:row>
      <xdr:rowOff>104920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400050"/>
          <a:ext cx="4591050" cy="1038370"/>
        </a:xfrm>
        <a:prstGeom prst="rect">
          <a:avLst/>
        </a:prstGeom>
      </xdr:spPr>
    </xdr:pic>
    <xdr:clientData/>
  </xdr:twoCellAnchor>
  <xdr:twoCellAnchor editAs="oneCell">
    <xdr:from>
      <xdr:col>11</xdr:col>
      <xdr:colOff>904875</xdr:colOff>
      <xdr:row>6</xdr:row>
      <xdr:rowOff>142875</xdr:rowOff>
    </xdr:from>
    <xdr:to>
      <xdr:col>15</xdr:col>
      <xdr:colOff>1365662</xdr:colOff>
      <xdr:row>18</xdr:row>
      <xdr:rowOff>131937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2238375"/>
          <a:ext cx="5937662" cy="22750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583406</xdr:colOff>
      <xdr:row>20</xdr:row>
      <xdr:rowOff>178594</xdr:rowOff>
    </xdr:to>
    <xdr:graphicFrame macro="">
      <xdr:nvGraphicFramePr>
        <xdr:cNvPr id="17" name="Diagra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0</xdr:row>
      <xdr:rowOff>0</xdr:rowOff>
    </xdr:from>
    <xdr:to>
      <xdr:col>35</xdr:col>
      <xdr:colOff>142875</xdr:colOff>
      <xdr:row>21</xdr:row>
      <xdr:rowOff>0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23813</xdr:rowOff>
    </xdr:from>
    <xdr:to>
      <xdr:col>15</xdr:col>
      <xdr:colOff>591705</xdr:colOff>
      <xdr:row>44</xdr:row>
      <xdr:rowOff>168132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22</xdr:row>
      <xdr:rowOff>23813</xdr:rowOff>
    </xdr:from>
    <xdr:to>
      <xdr:col>35</xdr:col>
      <xdr:colOff>158750</xdr:colOff>
      <xdr:row>44</xdr:row>
      <xdr:rowOff>185468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16</xdr:col>
      <xdr:colOff>0</xdr:colOff>
      <xdr:row>66</xdr:row>
      <xdr:rowOff>99891</xdr:rowOff>
    </xdr:to>
    <xdr:graphicFrame macro="">
      <xdr:nvGraphicFramePr>
        <xdr:cNvPr id="14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11906</xdr:colOff>
      <xdr:row>47</xdr:row>
      <xdr:rowOff>23812</xdr:rowOff>
    </xdr:from>
    <xdr:to>
      <xdr:col>35</xdr:col>
      <xdr:colOff>134022</xdr:colOff>
      <xdr:row>66</xdr:row>
      <xdr:rowOff>165467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16</xdr:col>
      <xdr:colOff>26452</xdr:colOff>
      <xdr:row>90</xdr:row>
      <xdr:rowOff>188222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-1</xdr:colOff>
      <xdr:row>68</xdr:row>
      <xdr:rowOff>0</xdr:rowOff>
    </xdr:from>
    <xdr:to>
      <xdr:col>35</xdr:col>
      <xdr:colOff>130968</xdr:colOff>
      <xdr:row>90</xdr:row>
      <xdr:rowOff>188222</xdr:rowOff>
    </xdr:to>
    <xdr:graphicFrame macro="">
      <xdr:nvGraphicFramePr>
        <xdr:cNvPr id="20" name="Diagra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285750</xdr:colOff>
      <xdr:row>94</xdr:row>
      <xdr:rowOff>47625</xdr:rowOff>
    </xdr:from>
    <xdr:to>
      <xdr:col>26</xdr:col>
      <xdr:colOff>50264</xdr:colOff>
      <xdr:row>119</xdr:row>
      <xdr:rowOff>154781</xdr:rowOff>
    </xdr:to>
    <xdr:graphicFrame macro="">
      <xdr:nvGraphicFramePr>
        <xdr:cNvPr id="21" name="Diagra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55555553" backgroundQuery="1" createdVersion="6" refreshedVersion="6" minRefreshableVersion="3" recordCount="0" supportSubquery="1" supportAdvancedDrill="1">
  <cacheSource type="external" connectionId="1"/>
  <cacheFields count="3">
    <cacheField name="[Område6].[Kommun].[Kommun]" caption="Kommun" numFmtId="0" hierarchy="56" level="1">
      <sharedItems count="4">
        <s v="Eksjö"/>
        <s v="Tranås" u="1"/>
        <s v="Mullsjö" u="1"/>
        <s v="Gnosjö" u="1"/>
      </sharedItems>
    </cacheField>
    <cacheField name="[Område6].[Inskrivning år och månad (månad)].[Inskrivning år och månad (månad)]" caption="Inskrivning år och månad (månad)" numFmtId="0" hierarchy="6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Medelvärde av Andel kallade där inskrivningsmeddelande inom 24 tim 2]" caption="Medelvärde av Andel kallade där inskrivningsmeddelande inom 24 tim 2" numFmtId="0" hierarchy="104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2" memberValueDatatype="130" unbalanced="0">
      <fieldsUsage count="2">
        <fieldUsage x="-1"/>
        <fieldUsage x="0"/>
      </fieldsUsage>
    </cacheHierarchy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2" memberValueDatatype="130" unbalanced="0">
      <fieldsUsage count="2">
        <fieldUsage x="-1"/>
        <fieldUsage x="1"/>
      </fieldsUsage>
    </cacheHierarchy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4039352" backgroundQuery="1" createdVersion="6" refreshedVersion="6" minRefreshableVersion="3" recordCount="0" supportSubquery="1" supportAdvancedDrill="1">
  <cacheSource type="external" connectionId="1"/>
  <cacheFields count="6">
    <cacheField name="[Område4].[Kommun].[Kommun]" caption="Kommun" numFmtId="0" hierarchy="35" level="1">
      <sharedItems count="13">
        <s v="Eksjö"/>
        <s v="Värnamo" u="1"/>
        <s v="Vetlanda" u="1"/>
        <s v="Vaggeryd" u="1"/>
        <s v="Tranås" u="1"/>
        <s v="Sävsjö" u="1"/>
        <s v="Nässjö" u="1"/>
        <s v="Mullsjö" u="1"/>
        <s v="Jönköping" u="1"/>
        <s v="Habo" u="1"/>
        <s v="Gnosjö" u="1"/>
        <s v="Gislaved" u="1"/>
        <s v="Aneby" u="1"/>
      </sharedItems>
    </cacheField>
    <cacheField name="[Område4].[Utskrivning år och månad (månad)].[Utskrivning år och månad (månad)]" caption="Utskrivning år och månad (månad)" numFmtId="0" hierarchy="42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 5]" caption="Summan av Antal vårdtillfällen 5" numFmtId="0" hierarchy="94" level="32767"/>
    <cacheField name="[Measures].[Summan av Antal kallade]" caption="Summan av Antal kallade" numFmtId="0" hierarchy="95" level="32767"/>
    <cacheField name="[Measures].[Summan av Antal kallade med hemgång inom 24 tim]" caption="Summan av Antal kallade med hemgång inom 24 tim" numFmtId="0" hierarchy="96" level="32767"/>
    <cacheField name="[Område4].[Utskrivning år].[Utskrivning år]" caption="Utskrivning år" numFmtId="0" hierarchy="3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4].[Utskrivning år].&amp;[2019]"/>
            <x15:cachedUniqueName index="1" name="[Område4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2" memberValueDatatype="130" unbalanced="0">
      <fieldsUsage count="2">
        <fieldUsage x="-1"/>
        <fieldUsage x="0"/>
      </fieldsUsage>
    </cacheHierarchy>
    <cacheHierarchy uniqueName="[Område4].[Utskrivning år]" caption="Utskrivning år" attribute="1" defaultMemberUniqueName="[Område4].[Utskrivning år].[All]" allUniqueName="[Område4].[Utskrivning år].[All]" dimensionUniqueName="[Område4]" displayFolder="" count="2" memberValueDatatype="20" unbalanced="0">
      <fieldsUsage count="2">
        <fieldUsage x="-1"/>
        <fieldUsage x="5"/>
      </fieldsUsage>
    </cacheHierarchy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2" memberValueDatatype="130" unbalanced="0">
      <fieldsUsage count="2">
        <fieldUsage x="-1"/>
        <fieldUsage x="1"/>
      </fieldsUsage>
    </cacheHierarchy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87152774" backgroundQuery="1" createdVersion="6" refreshedVersion="6" minRefreshableVersion="3" recordCount="0" supportSubquery="1" supportAdvancedDrill="1">
  <cacheSource type="external" connectionId="1"/>
  <cacheFields count="4">
    <cacheField name="[Område2].[Utskrivning år och månad (månad)].[Utskrivning år och månad (månad)]" caption="Utskrivning år och månad (månad)" numFmtId="0" hierarchy="3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Medelvärde av Andel hemgång inom 24 tim]" caption="Medelvärde av Andel hemgång inom 24 tim" numFmtId="0" hierarchy="88" level="32767"/>
    <cacheField name="[Område2].[Kommun].[Kommun]" caption="Kommun" numFmtId="0" hierarchy="26" level="1">
      <sharedItems count="2">
        <s v="Eksjö"/>
        <s v="Aneby" u="1"/>
      </sharedItems>
    </cacheField>
    <cacheField name="[Område2].[Utskrivning år].[Utskrivning år]" caption="Utskrivning år" numFmtId="0" hierarchy="2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2].[Utskrivning år].&amp;[2019]"/>
            <x15:cachedUniqueName index="1" name="[Område2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2" memberValueDatatype="130" unbalanced="0">
      <fieldsUsage count="2">
        <fieldUsage x="-1"/>
        <fieldUsage x="2"/>
      </fieldsUsage>
    </cacheHierarchy>
    <cacheHierarchy uniqueName="[Område2].[Utskrivning år]" caption="Utskrivning år" attribute="1" defaultMemberUniqueName="[Område2].[Utskrivning år].[All]" allUniqueName="[Område2].[Utskrivning år].[All]" dimensionUniqueName="[Område2]" displayFolder="" count="2" memberValueDatatype="20" unbalanced="0">
      <fieldsUsage count="2">
        <fieldUsage x="-1"/>
        <fieldUsage x="3"/>
      </fieldsUsage>
    </cacheHierarchy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2" memberValueDatatype="130" unbalanced="0">
      <fieldsUsage count="2">
        <fieldUsage x="-1"/>
        <fieldUsage x="0"/>
      </fieldsUsage>
    </cacheHierarchy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85879627" backgroundQuery="1" createdVersion="6" refreshedVersion="6" minRefreshableVersion="3" recordCount="0" supportSubquery="1" supportAdvancedDrill="1">
  <cacheSource type="external" connectionId="1"/>
  <cacheFields count="6">
    <cacheField name="[Område2].[Utskrivning år och månad (månad)].[Utskrivning år och månad (månad)]" caption="Utskrivning år och månad (månad)" numFmtId="0" hierarchy="3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 3]" caption="Summan av Antal vårdtillfällen 3" numFmtId="0" hierarchy="84" level="32767"/>
    <cacheField name="[Measures].[Summan av Antal utskrivningsklara]" caption="Summan av Antal utskrivningsklara" numFmtId="0" hierarchy="85" level="32767"/>
    <cacheField name="[Measures].[Summan av Antal hemgång inom 24 tim]" caption="Summan av Antal hemgång inom 24 tim" numFmtId="0" hierarchy="86" level="32767"/>
    <cacheField name="[Område2].[Kommun].[Kommun]" caption="Kommun" numFmtId="0" hierarchy="26" level="1">
      <sharedItems count="9">
        <s v="Eksjö"/>
        <s v="Värnamo" u="1"/>
        <s v="Nässjö" u="1"/>
        <s v="Mullsjö" u="1"/>
        <s v="Jönköping" u="1"/>
        <s v="Habo" u="1"/>
        <s v="Gnosjö" u="1"/>
        <s v="Gislaved" u="1"/>
        <s v="Aneby" u="1"/>
      </sharedItems>
    </cacheField>
    <cacheField name="[Område2].[Utskrivning år].[Utskrivning år]" caption="Utskrivning år" numFmtId="0" hierarchy="2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2].[Utskrivning år].&amp;[2019]"/>
            <x15:cachedUniqueName index="1" name="[Område2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2" memberValueDatatype="130" unbalanced="0">
      <fieldsUsage count="2">
        <fieldUsage x="-1"/>
        <fieldUsage x="4"/>
      </fieldsUsage>
    </cacheHierarchy>
    <cacheHierarchy uniqueName="[Område2].[Utskrivning år]" caption="Utskrivning år" attribute="1" defaultMemberUniqueName="[Område2].[Utskrivning år].[All]" allUniqueName="[Område2].[Utskrivning år].[All]" dimensionUniqueName="[Område2]" displayFolder="" count="2" memberValueDatatype="20" unbalanced="0">
      <fieldsUsage count="2">
        <fieldUsage x="-1"/>
        <fieldUsage x="5"/>
      </fieldsUsage>
    </cacheHierarchy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2" memberValueDatatype="130" unbalanced="0">
      <fieldsUsage count="2">
        <fieldUsage x="-1"/>
        <fieldUsage x="0"/>
      </fieldsUsage>
    </cacheHierarchy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84143518" backgroundQuery="1" createdVersion="6" refreshedVersion="6" minRefreshableVersion="3" recordCount="0" supportSubquery="1" supportAdvancedDrill="1">
  <cacheSource type="external" connectionId="1"/>
  <cacheFields count="6">
    <cacheField name="[Område2].[Utskrivning år och månad (månad)].[Utskrivning år och månad (månad)]" caption="Utskrivning år och månad (månad)" numFmtId="0" hierarchy="3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2].[Kommun].[Kommun]" caption="Kommun" numFmtId="0" hierarchy="26" level="1">
      <sharedItems count="9">
        <s v="Eksjö"/>
        <s v="Värnamo" u="1"/>
        <s v="Nässjö" u="1"/>
        <s v="Mullsjö" u="1"/>
        <s v="Jönköping" u="1"/>
        <s v="Habo" u="1"/>
        <s v="Gnosjö" u="1"/>
        <s v="Gislaved" u="1"/>
        <s v="Aneby" u="1"/>
      </sharedItems>
    </cacheField>
    <cacheField name="[Område2].[Utskrivning år].[Utskrivning år]" caption="Utskrivning år" numFmtId="0" hierarchy="2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2].[Utskrivning år].&amp;[2019]"/>
            <x15:cachedUniqueName index="1" name="[Område2].[Utskrivning år].&amp;[2020]"/>
          </x15:cachedUniqueNames>
        </ext>
      </extLst>
    </cacheField>
    <cacheField name="[Measures].[Summan av Antal utskrivningsklara]" caption="Summan av Antal utskrivningsklara" numFmtId="0" hierarchy="85" level="32767"/>
    <cacheField name="[Measures].[Summan av Antal utskrivna]" caption="Summan av Antal utskrivna" numFmtId="0" hierarchy="121" level="32767"/>
    <cacheField name="[Measures].[Summan av Antal hemgång inom 24 tim]" caption="Summan av Antal hemgång inom 24 tim" numFmtId="0" hierarchy="86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2" memberValueDatatype="130" unbalanced="0">
      <fieldsUsage count="2">
        <fieldUsage x="-1"/>
        <fieldUsage x="1"/>
      </fieldsUsage>
    </cacheHierarchy>
    <cacheHierarchy uniqueName="[Område2].[Utskrivning år]" caption="Utskrivning år" attribute="1" defaultMemberUniqueName="[Område2].[Utskrivning år].[All]" allUniqueName="[Område2].[Utskrivning år].[All]" dimensionUniqueName="[Område2]" displayFolder="" count="2" memberValueDatatype="20" unbalanced="0">
      <fieldsUsage count="2">
        <fieldUsage x="-1"/>
        <fieldUsage x="2"/>
      </fieldsUsage>
    </cacheHierarchy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2" memberValueDatatype="130" unbalanced="0">
      <fieldsUsage count="2">
        <fieldUsage x="-1"/>
        <fieldUsage x="0"/>
      </fieldsUsage>
    </cacheHierarchy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2685185" backgroundQuery="1" createdVersion="6" refreshedVersion="6" minRefreshableVersion="3" recordCount="0" supportSubquery="1" supportAdvancedDrill="1">
  <cacheSource type="external" connectionId="1"/>
  <cacheFields count="7">
    <cacheField name="[Område1].[Utskrivning år och månad (månad)].[Utskrivning år och månad (månad)]" caption="Utskrivning år och månad (månad)" numFmtId="0" hierarchy="2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1].[Kommun].[Kommun]" caption="Kommun" numFmtId="0" hierarchy="15" level="1">
      <sharedItems count="2">
        <s v="Eksjö"/>
        <s v="Aneby" u="1"/>
      </sharedItems>
    </cacheField>
    <cacheField name="[Område1].[Utskrivning år].[Utskrivning år]" caption="Utskrivning år" numFmtId="0" hierarchy="1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1].[Utskrivning år].&amp;[2019]"/>
            <x15:cachedUniqueName index="1" name="[Område1].[Utskrivning år].&amp;[2020]"/>
          </x15:cachedUniqueNames>
        </ext>
      </extLst>
    </cacheField>
    <cacheField name="[Measures].[Summan av Antal SIP]" caption="Summan av Antal SIP" numFmtId="0" hierarchy="80" level="32767"/>
    <cacheField name="[Measures].[Summan av Antal vårdtillfällen 2]" caption="Summan av Antal vårdtillfällen 2" numFmtId="0" hierarchy="79" level="32767"/>
    <cacheField name="[Measures].[Summan av SIP i hemmet]" caption="Summan av SIP i hemmet" numFmtId="0" hierarchy="81" level="32767"/>
    <cacheField name="[Measures].[Summan av Antal SIP i hemmet inom 72 timmar]" caption="Summan av Antal SIP i hemmet inom 72 timmar" numFmtId="0" hierarchy="82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2" memberValueDatatype="130" unbalanced="0">
      <fieldsUsage count="2">
        <fieldUsage x="-1"/>
        <fieldUsage x="1"/>
      </fieldsUsage>
    </cacheHierarchy>
    <cacheHierarchy uniqueName="[Område1].[Utskrivning år]" caption="Utskrivning år" attribute="1" defaultMemberUniqueName="[Område1].[Utskrivning år].[All]" allUniqueName="[Område1].[Utskrivning år].[All]" dimensionUniqueName="[Område1]" displayFolder="" count="2" memberValueDatatype="20" unbalanced="0">
      <fieldsUsage count="2">
        <fieldUsage x="-1"/>
        <fieldUsage x="2"/>
      </fieldsUsage>
    </cacheHierarchy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2" memberValueDatatype="130" unbalanced="0">
      <fieldsUsage count="2">
        <fieldUsage x="-1"/>
        <fieldUsage x="0"/>
      </fieldsUsage>
    </cacheHierarchy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6215278" backgroundQuery="1" createdVersion="6" refreshedVersion="6" minRefreshableVersion="3" recordCount="0" supportSubquery="1" supportAdvancedDrill="1">
  <cacheSource type="external" connectionId="1"/>
  <cacheFields count="6">
    <cacheField name="[Område6].[Inskrivning år och månad (månad)].[Inskrivning år och månad (månad)]" caption="Inskrivning år och månad (månad)" numFmtId="0" hierarchy="6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 7]" caption="Summan av Antal vårdtillfällen 7" numFmtId="0" hierarchy="97" level="32767"/>
    <cacheField name="[Measures].[Summan av Antal inskrivningsmeddelande inom 24 tim 2]" caption="Summan av Antal inskrivningsmeddelande inom 24 tim 2" numFmtId="0" hierarchy="98" level="32767"/>
    <cacheField name="[Measures].[Summan av Antal kallade 3]" caption="Summan av Antal kallade 3" numFmtId="0" hierarchy="99" level="32767"/>
    <cacheField name="[Measures].[Summan av Antal kallade där inskrivningsmeddelande inom 24 tim 2]" caption="Summan av Antal kallade där inskrivningsmeddelande inom 24 tim 2" numFmtId="0" hierarchy="100" level="32767"/>
    <cacheField name="[Område6].[Inskrivning år].[Inskrivning år]" caption="Inskrivning år" numFmtId="0" hierarchy="5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6].[Inskrivning år].&amp;[2019]"/>
            <x15:cachedUniqueName index="1" name="[Område6].[In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2" memberValueDatatype="20" unbalanced="0">
      <fieldsUsage count="2">
        <fieldUsage x="-1"/>
        <fieldUsage x="5"/>
      </fieldsUsage>
    </cacheHierarchy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2" memberValueDatatype="130" unbalanced="0">
      <fieldsUsage count="2">
        <fieldUsage x="-1"/>
        <fieldUsage x="0"/>
      </fieldsUsage>
    </cacheHierarchy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99421298" backgroundQuery="1" createdVersion="6" refreshedVersion="6" minRefreshableVersion="3" recordCount="0" supportSubquery="1" supportAdvancedDrill="1">
  <cacheSource type="external" connectionId="1"/>
  <cacheFields count="9">
    <cacheField name="[Område].[Utskrivning år och månad (månad)].[Utskrivning år och månad (månad)]" caption="Utskrivning år och månad (månad)" numFmtId="0" hierarchy="1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].[Kommun].[Kommun]" caption="Kommun" numFmtId="0" level="1">
      <sharedItems count="13">
        <s v="Eksjö"/>
        <s v="Tranås" u="1"/>
        <s v="Sävsjö" u="1"/>
        <s v="Nässjö" u="1"/>
        <s v="Habo" u="1"/>
        <s v="Mullsjö" u="1"/>
        <s v="Jönköping" u="1"/>
        <s v="Gnosjö" u="1"/>
        <s v="Gislaved" u="1"/>
        <s v="Vaggeryd" u="1"/>
        <s v="Värnamo" u="1"/>
        <s v="Aneby" u="1"/>
        <s v="Vetlanda" u="1"/>
      </sharedItems>
    </cacheField>
    <cacheField name="[Område].[Utskrivning år].[Utskrivning år]" caption="Utskrivning år" numFmtId="0" hierarchy="1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].[Utskrivning år].&amp;[2019]"/>
            <x15:cachedUniqueName index="1" name="[Område].[Utskrivning år].&amp;[2020]"/>
          </x15:cachedUniqueNames>
        </ext>
      </extLst>
    </cacheField>
    <cacheField name="[Measures].[Summan av Antal utskrivningsklara &gt;=1 dag 2]" caption="Summan av Antal utskrivningsklara &gt;=1 dag 2" numFmtId="0" hierarchy="107" level="32767"/>
    <cacheField name="[Measures].[Summan av Utskrivningsklar antal dagar 2]" caption="Summan av Utskrivningsklar antal dagar 2" numFmtId="0" hierarchy="108" level="32767"/>
    <cacheField name="[Measures].[Summan av Antal vtf psyk]" caption="Summan av Antal vtf psyk" numFmtId="0" hierarchy="109" level="32767"/>
    <cacheField name="[Measures].[Summan av Antal utskrivningsklara dagar psyk]" caption="Summan av Antal utskrivningsklara dagar psyk" numFmtId="0" hierarchy="110" level="32767"/>
    <cacheField name="[Measures].[Summan av Antal vtf somat]" caption="Summan av Antal vtf somat" numFmtId="0" hierarchy="111" level="32767"/>
    <cacheField name="[Measures].[Summan av Antal utskrivningsklara dagar somatik]" caption="Summan av Antal utskrivningsklara dagar somatik" numFmtId="0" hierarchy="112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2" memberValueDatatype="130" unbalanced="0">
      <fieldsUsage count="2">
        <fieldUsage x="-1"/>
        <fieldUsage x="1"/>
      </fieldsUsage>
    </cacheHierarchy>
    <cacheHierarchy uniqueName="[Område].[Utskrivning år]" caption="Utskrivning år" attribute="1" defaultMemberUniqueName="[Område].[Utskrivning år].[All]" allUniqueName="[Område].[Utskrivning år].[All]" dimensionUniqueName="[Område]" displayFolder="" count="2" memberValueDatatype="20" unbalanced="0">
      <fieldsUsage count="2">
        <fieldUsage x="-1"/>
        <fieldUsage x="2"/>
      </fieldsUsage>
    </cacheHierarchy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2" memberValueDatatype="130" unbalanced="0">
      <fieldsUsage count="2">
        <fieldUsage x="-1"/>
        <fieldUsage x="0"/>
      </fieldsUsage>
    </cacheHierarchy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38310188" backgroundQuery="1" createdVersion="6" refreshedVersion="6" minRefreshableVersion="3" recordCount="0" supportSubquery="1" supportAdvancedDrill="1">
  <cacheSource type="external" connectionId="1"/>
  <cacheFields count="6">
    <cacheField name="[Område4].[Kommun].[Kommun]" caption="Kommun" numFmtId="0" hierarchy="35" level="1">
      <sharedItems count="4">
        <s v="Värnamo"/>
        <s v="Tranås" u="1"/>
        <s v="Jönköping" u="1"/>
        <s v="Eksjö" u="1"/>
      </sharedItems>
    </cacheField>
    <cacheField name="[Område4].[Utskrivning år och månad (månad)].[Utskrivning år och månad (månad)]" caption="Utskrivning år och månad (månad)" numFmtId="0" hierarchy="42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 5]" caption="Summan av Antal vårdtillfällen 5" numFmtId="0" hierarchy="94" level="32767"/>
    <cacheField name="[Measures].[Summan av Antal kallade]" caption="Summan av Antal kallade" numFmtId="0" hierarchy="95" level="32767"/>
    <cacheField name="[Measures].[Summan av Antal kallade med hemgång inom 24 tim]" caption="Summan av Antal kallade med hemgång inom 24 tim" numFmtId="0" hierarchy="96" level="32767"/>
    <cacheField name="[Område4].[Utskrivning år].[Utskrivning år]" caption="Utskrivning år" numFmtId="0" hierarchy="3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4].[Utskrivning år].&amp;[2019]"/>
            <x15:cachedUniqueName index="1" name="[Område4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2" memberValueDatatype="130" unbalanced="0">
      <fieldsUsage count="2">
        <fieldUsage x="-1"/>
        <fieldUsage x="0"/>
      </fieldsUsage>
    </cacheHierarchy>
    <cacheHierarchy uniqueName="[Område4].[Utskrivning år]" caption="Utskrivning år" attribute="1" defaultMemberUniqueName="[Område4].[Utskrivning år].[All]" allUniqueName="[Område4].[Utskrivning år].[All]" dimensionUniqueName="[Område4]" displayFolder="" count="2" memberValueDatatype="20" unbalanced="0">
      <fieldsUsage count="2">
        <fieldUsage x="-1"/>
        <fieldUsage x="5"/>
      </fieldsUsage>
    </cacheHierarchy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2" memberValueDatatype="130" unbalanced="0">
      <fieldsUsage count="2">
        <fieldUsage x="-1"/>
        <fieldUsage x="1"/>
      </fieldsUsage>
    </cacheHierarchy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73495373" backgroundQuery="1" createdVersion="6" refreshedVersion="6" minRefreshableVersion="3" recordCount="0" supportSubquery="1" supportAdvancedDrill="1">
  <cacheSource type="external" connectionId="1"/>
  <cacheFields count="7">
    <cacheField name="[Område5].[Inskrivning år och månad (månad)].[Inskrivning år och månad (månad)]" caption="Inskrivning år och månad (månad)" numFmtId="0" hierarchy="5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5].[Kommun].[Kommun]" caption="Kommun" numFmtId="0" hierarchy="43" level="1">
      <sharedItems containsSemiMixedTypes="0" containsNonDate="0" containsString="0"/>
    </cacheField>
    <cacheField name="[Område5].[Utskriven].[Utskriven]" caption="Utskriven" numFmtId="0" hierarchy="45" level="1">
      <sharedItems containsSemiMixedTypes="0" containsNonDate="0" containsString="0"/>
    </cacheField>
    <cacheField name="[Område5].[Utskrivningsklar].[Utskrivningsklar]" caption="Utskrivningsklar" numFmtId="0" hierarchy="46" level="1">
      <sharedItems containsSemiMixedTypes="0" containsNonDate="0" containsString="0"/>
    </cacheField>
    <cacheField name="[Measures].[Summan av Antal vårdtillfällen 6]" caption="Summan av Antal vårdtillfällen 6" numFmtId="0" hierarchy="91" level="32767"/>
    <cacheField name="[Measures].[Summan av Antal kallade 2]" caption="Summan av Antal kallade 2" numFmtId="0" hierarchy="92" level="32767"/>
    <cacheField name="[Measures].[Summan av Antal kallade med hemgång inom 24 tim 2]" caption="Summan av Antal kallade med hemgång inom 24 tim 2" numFmtId="0" hierarchy="93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2" memberValueDatatype="130" unbalanced="0">
      <fieldsUsage count="2">
        <fieldUsage x="-1"/>
        <fieldUsage x="1"/>
      </fieldsUsage>
    </cacheHierarchy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2" memberValueDatatype="130" unbalanced="0">
      <fieldsUsage count="2">
        <fieldUsage x="-1"/>
        <fieldUsage x="2"/>
      </fieldsUsage>
    </cacheHierarchy>
    <cacheHierarchy uniqueName="[Område5].[Utskrivningsklar]" caption="Utskrivningsklar" attribute="1" defaultMemberUniqueName="[Område5].[Utskrivningsklar].[All]" allUniqueName="[Område5].[Utskrivningsklar].[All]" dimensionUniqueName="[Område5]" displayFolder="" count="2" memberValueDatatype="130" unbalanced="0">
      <fieldsUsage count="2">
        <fieldUsage x="-1"/>
        <fieldUsage x="3"/>
      </fieldsUsage>
    </cacheHierarchy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2" memberValueDatatype="130" unbalanced="0">
      <fieldsUsage count="2">
        <fieldUsage x="-1"/>
        <fieldUsage x="0"/>
      </fieldsUsage>
    </cacheHierarchy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Sumanosova Marina" refreshedDate="44005.609124305556" backgroundQuery="1" createdVersion="6" refreshedVersion="6" minRefreshableVersion="3" recordCount="0" supportSubquery="1" supportAdvancedDrill="1">
  <cacheSource type="external" connectionId="1"/>
  <cacheFields count="7">
    <cacheField name="[Område].[Utskrivning år och månad (månad)].[Utskrivning år och månad (månad)]" caption="Utskrivning år och månad (månad)" numFmtId="0" hierarchy="1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]" caption="Summan av Antal vårdtillfällen" numFmtId="0" hierarchy="105" level="32767"/>
    <cacheField name="[Measures].[Summan av Antal utskrivningsklara 3]" caption="Summan av Antal utskrivningsklara 3" numFmtId="0" hierarchy="106" level="32767"/>
    <cacheField name="[Measures].[Summan av Antal utskrivningsklara &gt;=1 dag 2]" caption="Summan av Antal utskrivningsklara &gt;=1 dag 2" numFmtId="0" hierarchy="107" level="32767"/>
    <cacheField name="[Measures].[Summan av Utskrivningsklar antal dagar 2]" caption="Summan av Utskrivningsklar antal dagar 2" numFmtId="0" hierarchy="108" level="32767"/>
    <cacheField name="[Område].[Kommun].[Kommun]" caption="Kommun" numFmtId="0" level="1">
      <sharedItems count="13">
        <s v="Eksjö"/>
        <s v="Habo" u="1"/>
        <s v="Gislaved" u="1"/>
        <s v="Tranås" u="1"/>
        <s v="Gnosjö" u="1"/>
        <s v="Aneby" u="1"/>
        <s v="Sävsjö" u="1"/>
        <s v="Nässjö" u="1"/>
        <s v="Mullsjö" u="1"/>
        <s v="Jönköping" u="1"/>
        <s v="Vaggeryd" u="1"/>
        <s v="Värnamo" u="1"/>
        <s v="Vetlanda" u="1"/>
      </sharedItems>
    </cacheField>
    <cacheField name="[Område].[Utskrivning år].[Utskrivning år]" caption="Utskrivning år" numFmtId="0" hierarchy="1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].[Utskrivning år].&amp;[2019]"/>
            <x15:cachedUniqueName index="1" name="[Område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2" memberValueDatatype="130" unbalanced="0">
      <fieldsUsage count="2">
        <fieldUsage x="-1"/>
        <fieldUsage x="5"/>
      </fieldsUsage>
    </cacheHierarchy>
    <cacheHierarchy uniqueName="[Område].[Utskrivning år]" caption="Utskrivning år" attribute="1" defaultMemberUniqueName="[Område].[Utskrivning år].[All]" allUniqueName="[Område].[Utskrivning år].[All]" dimensionUniqueName="[Område]" displayFolder="" count="2" memberValueDatatype="20" unbalanced="0">
      <fieldsUsage count="2">
        <fieldUsage x="-1"/>
        <fieldUsage x="6"/>
      </fieldsUsage>
    </cacheHierarchy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2" memberValueDatatype="130" unbalanced="0">
      <fieldsUsage count="2">
        <fieldUsage x="-1"/>
        <fieldUsage x="0"/>
      </fieldsUsage>
    </cacheHierarchy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58217593" backgroundQuery="1" createdVersion="6" refreshedVersion="6" minRefreshableVersion="3" recordCount="0" supportSubquery="1" supportAdvancedDrill="1">
  <cacheSource type="external" connectionId="1"/>
  <cacheFields count="4">
    <cacheField name="[Område6].[Kommun].[Kommun]" caption="Kommun" numFmtId="0" hierarchy="56" level="1">
      <sharedItems count="13">
        <s v="Eksjö"/>
        <s v="Aneby" u="1"/>
        <s v="Gislaved" u="1"/>
        <s v="Sävsjö" u="1"/>
        <s v="Tranås" u="1"/>
        <s v="Nässjö" u="1"/>
        <s v="Mullsjö" u="1"/>
        <s v="Jönköping" u="1"/>
        <s v="Habo" u="1"/>
        <s v="Gnosjö" u="1"/>
        <s v="Vaggeryd" u="1"/>
        <s v="Vetlanda" u="1"/>
        <s v="Värnamo" u="1"/>
      </sharedItems>
    </cacheField>
    <cacheField name="[Område6].[Inskrivning år och månad (månad)].[Inskrivning år och månad (månad)]" caption="Inskrivning år och månad (månad)" numFmtId="0" hierarchy="6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Medelvärde av Andel kallade där inskrivningsmeddelande inom 24 tim 2]" caption="Medelvärde av Andel kallade där inskrivningsmeddelande inom 24 tim 2" numFmtId="0" hierarchy="104" level="32767"/>
    <cacheField name="[Område6].[Inskrivning år].[Inskrivning år]" caption="Inskrivning år" numFmtId="0" hierarchy="5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6].[Inskrivning år].&amp;[2019]"/>
            <x15:cachedUniqueName index="1" name="[Område6].[In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2" memberValueDatatype="130" unbalanced="0">
      <fieldsUsage count="2">
        <fieldUsage x="-1"/>
        <fieldUsage x="0"/>
      </fieldsUsage>
    </cacheHierarchy>
    <cacheHierarchy uniqueName="[Område6].[Inskrivning år]" caption="Inskrivning år" attribute="1" defaultMemberUniqueName="[Område6].[Inskrivning år].[All]" allUniqueName="[Område6].[Inskrivning år].[All]" dimensionUniqueName="[Område6]" displayFolder="" count="2" memberValueDatatype="20" unbalanced="0">
      <fieldsUsage count="2">
        <fieldUsage x="-1"/>
        <fieldUsage x="3"/>
      </fieldsUsage>
    </cacheHierarchy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2" memberValueDatatype="130" unbalanced="0">
      <fieldsUsage count="2">
        <fieldUsage x="-1"/>
        <fieldUsage x="1"/>
      </fieldsUsage>
    </cacheHierarchy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Sumanosova Marina" refreshedDate="44005.609125000003" backgroundQuery="1" createdVersion="6" refreshedVersion="6" minRefreshableVersion="3" recordCount="0" supportSubquery="1" supportAdvancedDrill="1">
  <cacheSource type="external" connectionId="1"/>
  <cacheFields count="5">
    <cacheField name="[Område].[Utskrivning år och månad (månad)].[Utskrivning år och månad (månad)]" caption="Utskrivning år och månad (månad)" numFmtId="0" hierarchy="1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tf psyk]" caption="Summan av Antal vtf psyk" numFmtId="0" hierarchy="109" level="32767"/>
    <cacheField name="[Measures].[Summan av Antal vtf somat]" caption="Summan av Antal vtf somat" numFmtId="0" hierarchy="111" level="32767"/>
    <cacheField name="[Område].[Kommun].[Kommun]" caption="Kommun" numFmtId="0" level="1">
      <sharedItems count="13">
        <s v="Eksjö"/>
        <s v="Habo" u="1"/>
        <s v="Gislaved" u="1"/>
        <s v="Tranås" u="1"/>
        <s v="Gnosjö" u="1"/>
        <s v="Aneby" u="1"/>
        <s v="Sävsjö" u="1"/>
        <s v="Nässjö" u="1"/>
        <s v="Mullsjö" u="1"/>
        <s v="Jönköping" u="1"/>
        <s v="Vaggeryd" u="1"/>
        <s v="Värnamo" u="1"/>
        <s v="Vetlanda" u="1"/>
      </sharedItems>
    </cacheField>
    <cacheField name="[Område].[Utskrivning år].[Utskrivning år]" caption="Utskrivning år" numFmtId="0" hierarchy="1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].[Utskrivning år].&amp;[2019]"/>
            <x15:cachedUniqueName index="1" name="[Område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Utskrivning år]" caption="Utskrivning år" attribute="1" defaultMemberUniqueName="[Område].[Utskrivning år].[All]" allUniqueName="[Område].[Utskrivning år].[All]" dimensionUniqueName="[Område]" displayFolder="" count="2" memberValueDatatype="20" unbalanced="0">
      <fieldsUsage count="2">
        <fieldUsage x="-1"/>
        <fieldUsage x="4"/>
      </fieldsUsage>
    </cacheHierarchy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2" memberValueDatatype="130" unbalanced="0">
      <fieldsUsage count="2">
        <fieldUsage x="-1"/>
        <fieldUsage x="0"/>
      </fieldsUsage>
    </cacheHierarchy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Sumanosova Marina" refreshedDate="44005.609125578703" backgroundQuery="1" createdVersion="6" refreshedVersion="6" minRefreshableVersion="3" recordCount="0" supportSubquery="1" supportAdvancedDrill="1">
  <cacheSource type="external" connectionId="1"/>
  <cacheFields count="5">
    <cacheField name="[Område].[Utskrivning år och månad (månad)].[Utskrivning år och månad (månad)]" caption="Utskrivning år och månad (månad)" numFmtId="0" hierarchy="1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utskrivningsklara dagar psyk]" caption="Summan av Antal utskrivningsklara dagar psyk" numFmtId="0" hierarchy="110" level="32767"/>
    <cacheField name="[Measures].[Summan av Antal utskrivningsklara dagar somatik]" caption="Summan av Antal utskrivningsklara dagar somatik" numFmtId="0" hierarchy="112" level="32767"/>
    <cacheField name="[Område].[Kommun].[Kommun]" caption="Kommun" numFmtId="0" level="1">
      <sharedItems count="13">
        <s v="Eksjö"/>
        <s v="Habo" u="1"/>
        <s v="Gislaved" u="1"/>
        <s v="Tranås" u="1"/>
        <s v="Gnosjö" u="1"/>
        <s v="Aneby" u="1"/>
        <s v="Sävsjö" u="1"/>
        <s v="Nässjö" u="1"/>
        <s v="Mullsjö" u="1"/>
        <s v="Jönköping" u="1"/>
        <s v="Vaggeryd" u="1"/>
        <s v="Värnamo" u="1"/>
        <s v="Vetlanda" u="1"/>
      </sharedItems>
    </cacheField>
    <cacheField name="[Område].[Utskrivning år].[Utskrivning år]" caption="Utskrivning år" numFmtId="0" hierarchy="1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].[Utskrivning år].&amp;[2019]"/>
            <x15:cachedUniqueName index="1" name="[Område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Utskrivning år]" caption="Utskrivning år" attribute="1" defaultMemberUniqueName="[Område].[Utskrivning år].[All]" allUniqueName="[Område].[Utskrivning år].[All]" dimensionUniqueName="[Område]" displayFolder="" count="2" memberValueDatatype="20" unbalanced="0">
      <fieldsUsage count="2">
        <fieldUsage x="-1"/>
        <fieldUsage x="4"/>
      </fieldsUsage>
    </cacheHierarchy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2" memberValueDatatype="130" unbalanced="0">
      <fieldsUsage count="2">
        <fieldUsage x="-1"/>
        <fieldUsage x="0"/>
      </fieldsUsage>
    </cacheHierarchy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Sumanosova Marina" refreshedDate="44005.60912627315" backgroundQuery="1" createdVersion="6" refreshedVersion="6" minRefreshableVersion="3" recordCount="0" supportSubquery="1" supportAdvancedDrill="1">
  <cacheSource type="external" connectionId="1"/>
  <cacheFields count="4">
    <cacheField name="[Område].[Utskrivning år och månad (månad)].[Utskrivning år och månad (månad)]" caption="Utskrivning år och månad (månad)" numFmtId="0" hierarchy="1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].[Kommun].[Kommun]" caption="Kommun" numFmtId="0" level="1">
      <sharedItems count="5">
        <s v="Eksjö"/>
        <s v="Habo" u="1"/>
        <s v="Gislaved" u="1"/>
        <s v="Tranås" u="1"/>
        <s v="Gnosjö" u="1"/>
      </sharedItems>
    </cacheField>
    <cacheField name="[Measures].[Summan av Snitt_tot]" caption="Summan av Snitt_tot" numFmtId="0" hierarchy="113" level="32767"/>
    <cacheField name="[Område].[Utskrivning år].[Utskrivning år]" caption="Utskrivning år" numFmtId="0" hierarchy="1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].[Utskrivning år].&amp;[2019]"/>
            <x15:cachedUniqueName index="1" name="[Område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2" memberValueDatatype="130" unbalanced="0">
      <fieldsUsage count="2">
        <fieldUsage x="-1"/>
        <fieldUsage x="1"/>
      </fieldsUsage>
    </cacheHierarchy>
    <cacheHierarchy uniqueName="[Område].[Utskrivning år]" caption="Utskrivning år" attribute="1" defaultMemberUniqueName="[Område].[Utskrivning år].[All]" allUniqueName="[Område].[Utskrivning år].[All]" dimensionUniqueName="[Område]" displayFolder="" count="2" memberValueDatatype="20" unbalanced="0">
      <fieldsUsage count="2">
        <fieldUsage x="-1"/>
        <fieldUsage x="3"/>
      </fieldsUsage>
    </cacheHierarchy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2" memberValueDatatype="130" unbalanced="0">
      <fieldsUsage count="2">
        <fieldUsage x="-1"/>
        <fieldUsage x="0"/>
      </fieldsUsage>
    </cacheHierarchy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Sumanosova Marina" refreshedDate="44005.609126967589" backgroundQuery="1" createdVersion="6" refreshedVersion="6" minRefreshableVersion="3" recordCount="0" supportSubquery="1" supportAdvancedDrill="1">
  <cacheSource type="external" connectionId="1"/>
  <cacheFields count="5">
    <cacheField name="[Område].[Utskrivning år och månad (månad)].[Utskrivning år och månad (månad)]" caption="Utskrivning år och månad (månad)" numFmtId="0" hierarchy="14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].[Kommun].[Kommun]" caption="Kommun" numFmtId="0" level="1">
      <sharedItems count="5">
        <s v="Eksjö"/>
        <s v="Habo" u="1"/>
        <s v="Gislaved" u="1"/>
        <s v="Tranås" u="1"/>
        <s v="Gnosjö" u="1"/>
      </sharedItems>
    </cacheField>
    <cacheField name="[Measures].[Medelvärde av Snitt_psyk]" caption="Medelvärde av Snitt_psyk" numFmtId="0" hierarchy="115" level="32767"/>
    <cacheField name="[Measures].[Summan av Snitt_som]" caption="Summan av Snitt_som" numFmtId="0" hierarchy="116" level="32767"/>
    <cacheField name="[Område].[Utskrivning år].[Utskrivning år]" caption="Utskrivning år" numFmtId="0" hierarchy="1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].[Utskrivning år].&amp;[2019]"/>
            <x15:cachedUniqueName index="1" name="[Område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2" memberValueDatatype="130" unbalanced="0">
      <fieldsUsage count="2">
        <fieldUsage x="-1"/>
        <fieldUsage x="1"/>
      </fieldsUsage>
    </cacheHierarchy>
    <cacheHierarchy uniqueName="[Område].[Utskrivning år]" caption="Utskrivning år" attribute="1" defaultMemberUniqueName="[Område].[Utskrivning år].[All]" allUniqueName="[Område].[Utskrivning år].[All]" dimensionUniqueName="[Område]" displayFolder="" count="2" memberValueDatatype="20" unbalanced="0">
      <fieldsUsage count="2">
        <fieldUsage x="-1"/>
        <fieldUsage x="4"/>
      </fieldsUsage>
    </cacheHierarchy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2" memberValueDatatype="130" unbalanced="0">
      <fieldsUsage count="2">
        <fieldUsage x="-1"/>
        <fieldUsage x="0"/>
      </fieldsUsage>
    </cacheHierarchy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1921296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licerData="1" pivotCacheId="145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39236112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licerData="1" pivotCacheId="146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54166668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licerData="1" pivotCacheId="147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84837965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licerData="1" pivotCacheId="148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saveData="0" refreshedBy="Sumanosova Marina" refreshedDate="44005.600300115744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licerData="1" pivotCacheId="14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568287" backgroundQuery="1" createdVersion="6" refreshedVersion="6" minRefreshableVersion="3" recordCount="0" supportSubquery="1" supportAdvancedDrill="1">
  <cacheSource type="external" connectionId="1"/>
  <cacheFields count="4">
    <cacheField name="[Område6].[Kommun].[Kommun]" caption="Kommun" numFmtId="0" hierarchy="56" level="1">
      <sharedItems count="13">
        <s v="Eksjö"/>
        <s v="Aneby" u="1"/>
        <s v="Gislaved" u="1"/>
        <s v="Sävsjö" u="1"/>
        <s v="Tranås" u="1"/>
        <s v="Nässjö" u="1"/>
        <s v="Mullsjö" u="1"/>
        <s v="Jönköping" u="1"/>
        <s v="Habo" u="1"/>
        <s v="Gnosjö" u="1"/>
        <s v="Vaggeryd" u="1"/>
        <s v="Vetlanda" u="1"/>
        <s v="Värnamo" u="1"/>
      </sharedItems>
    </cacheField>
    <cacheField name="[Område6].[Inskrivning år och månad (månad)].[Inskrivning år och månad (månad)]" caption="Inskrivning år och månad (månad)" numFmtId="0" hierarchy="6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Medelvärde av Andel inskrivningsmeddelande inom 24 tim 2]" caption="Medelvärde av Andel inskrivningsmeddelande inom 24 tim 2" numFmtId="0" hierarchy="102" level="32767"/>
    <cacheField name="[Område6].[Inskrivning år].[Inskrivning år]" caption="Inskrivning år" numFmtId="0" hierarchy="5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6].[Inskrivning år].&amp;[2019]"/>
            <x15:cachedUniqueName index="1" name="[Område6].[In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2" memberValueDatatype="130" unbalanced="0">
      <fieldsUsage count="2">
        <fieldUsage x="-1"/>
        <fieldUsage x="0"/>
      </fieldsUsage>
    </cacheHierarchy>
    <cacheHierarchy uniqueName="[Område6].[Inskrivning år]" caption="Inskrivning år" attribute="1" defaultMemberUniqueName="[Område6].[Inskrivning år].[All]" allUniqueName="[Område6].[Inskrivning år].[All]" dimensionUniqueName="[Område6]" displayFolder="" count="2" memberValueDatatype="20" unbalanced="0">
      <fieldsUsage count="2">
        <fieldUsage x="-1"/>
        <fieldUsage x="3"/>
      </fieldsUsage>
    </cacheHierarchy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2" memberValueDatatype="130" unbalanced="0">
      <fieldsUsage count="2">
        <fieldUsage x="-1"/>
        <fieldUsage x="1"/>
      </fieldsUsage>
    </cacheHierarchy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59606479" backgroundQuery="1" createdVersion="6" refreshedVersion="6" minRefreshableVersion="3" recordCount="0" supportSubquery="1" supportAdvancedDrill="1">
  <cacheSource type="external" connectionId="1"/>
  <cacheFields count="7">
    <cacheField name="[Område6].[Kommun].[Kommun]" caption="Kommun" numFmtId="0" hierarchy="56" level="1">
      <sharedItems count="13">
        <s v="Eksjö"/>
        <s v="Aneby" u="1"/>
        <s v="Gislaved" u="1"/>
        <s v="Sävsjö" u="1"/>
        <s v="Tranås" u="1"/>
        <s v="Nässjö" u="1"/>
        <s v="Mullsjö" u="1"/>
        <s v="Jönköping" u="1"/>
        <s v="Habo" u="1"/>
        <s v="Gnosjö" u="1"/>
        <s v="Vaggeryd" u="1"/>
        <s v="Vetlanda" u="1"/>
        <s v="Värnamo" u="1"/>
      </sharedItems>
    </cacheField>
    <cacheField name="[Område6].[Inskrivning år och månad (månad)].[Inskrivning år och månad (månad)]" caption="Inskrivning år och månad (månad)" numFmtId="0" hierarchy="6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 7]" caption="Summan av Antal vårdtillfällen 7" numFmtId="0" hierarchy="97" level="32767"/>
    <cacheField name="[Measures].[Summan av Antal inskrivningsmeddelande inom 24 tim 2]" caption="Summan av Antal inskrivningsmeddelande inom 24 tim 2" numFmtId="0" hierarchy="98" level="32767"/>
    <cacheField name="[Measures].[Summan av Antal kallade 3]" caption="Summan av Antal kallade 3" numFmtId="0" hierarchy="99" level="32767"/>
    <cacheField name="[Measures].[Summan av Antal kallade där inskrivningsmeddelande inom 24 tim 2]" caption="Summan av Antal kallade där inskrivningsmeddelande inom 24 tim 2" numFmtId="0" hierarchy="100" level="32767"/>
    <cacheField name="[Område6].[Inskrivning år].[Inskrivning år]" caption="Inskrivning år" numFmtId="0" hierarchy="57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6].[Inskrivning år].&amp;[2019]"/>
            <x15:cachedUniqueName index="1" name="[Område6].[In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2" memberValueDatatype="130" unbalanced="0">
      <fieldsUsage count="2">
        <fieldUsage x="-1"/>
        <fieldUsage x="0"/>
      </fieldsUsage>
    </cacheHierarchy>
    <cacheHierarchy uniqueName="[Område6].[Inskrivning år]" caption="Inskrivning år" attribute="1" defaultMemberUniqueName="[Område6].[Inskrivning år].[All]" allUniqueName="[Område6].[Inskrivning år].[All]" dimensionUniqueName="[Område6]" displayFolder="" count="2" memberValueDatatype="20" unbalanced="0">
      <fieldsUsage count="2">
        <fieldUsage x="-1"/>
        <fieldUsage x="6"/>
      </fieldsUsage>
    </cacheHierarchy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2" memberValueDatatype="130" unbalanced="0">
      <fieldsUsage count="2">
        <fieldUsage x="-1"/>
        <fieldUsage x="1"/>
      </fieldsUsage>
    </cacheHierarchy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21990739" backgroundQuery="1" createdVersion="6" refreshedVersion="6" minRefreshableVersion="3" recordCount="0" supportSubquery="1" supportAdvancedDrill="1">
  <cacheSource type="external" connectionId="1"/>
  <cacheFields count="4">
    <cacheField name="[Område1].[Utskrivning år och månad (månad)].[Utskrivning år och månad (månad)]" caption="Utskrivning år och månad (månad)" numFmtId="0" hierarchy="2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1].[Kommun].[Kommun]" caption="Kommun" numFmtId="0" hierarchy="15" level="1">
      <sharedItems count="13">
        <s v="Eksjö"/>
        <s v="Tranås" u="1"/>
        <s v="Värnamo" u="1"/>
        <s v="Vetlanda" u="1"/>
        <s v="Vaggeryd" u="1"/>
        <s v="Sävsjö" u="1"/>
        <s v="Nässjö" u="1"/>
        <s v="Mullsjö" u="1"/>
        <s v="Jönköping" u="1"/>
        <s v="Habo" u="1"/>
        <s v="Gnosjö" u="1"/>
        <s v="Gislaved" u="1"/>
        <s v="Aneby" u="1"/>
      </sharedItems>
    </cacheField>
    <cacheField name="[Område1].[Utskrivning år].[Utskrivning år]" caption="Utskrivning år" numFmtId="0" hierarchy="1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1].[Utskrivning år].&amp;[2019]"/>
            <x15:cachedUniqueName index="1" name="[Område1].[Utskrivning år].&amp;[2020]"/>
          </x15:cachedUniqueNames>
        </ext>
      </extLst>
    </cacheField>
    <cacheField name="[Measures].[Medelvärde av Andel vårdplanering hemmet]" caption="Medelvärde av Andel vårdplanering hemmet" numFmtId="0" hierarchy="118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2" memberValueDatatype="130" unbalanced="0">
      <fieldsUsage count="2">
        <fieldUsage x="-1"/>
        <fieldUsage x="1"/>
      </fieldsUsage>
    </cacheHierarchy>
    <cacheHierarchy uniqueName="[Område1].[Utskrivning år]" caption="Utskrivning år" attribute="1" defaultMemberUniqueName="[Område1].[Utskrivning år].[All]" allUniqueName="[Område1].[Utskrivning år].[All]" dimensionUniqueName="[Område1]" displayFolder="" count="2" memberValueDatatype="20" unbalanced="0">
      <fieldsUsage count="2">
        <fieldUsage x="-1"/>
        <fieldUsage x="2"/>
      </fieldsUsage>
    </cacheHierarchy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2" memberValueDatatype="130" unbalanced="0">
      <fieldsUsage count="2">
        <fieldUsage x="-1"/>
        <fieldUsage x="0"/>
      </fieldsUsage>
    </cacheHierarchy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20601853" backgroundQuery="1" createdVersion="6" refreshedVersion="6" minRefreshableVersion="3" recordCount="0" supportSubquery="1" supportAdvancedDrill="1">
  <cacheSource type="external" connectionId="1"/>
  <cacheFields count="6">
    <cacheField name="[Område1].[Utskrivning år och månad (månad)].[Utskrivning år och månad (månad)]" caption="Utskrivning år och månad (månad)" numFmtId="0" hierarchy="2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SIP]" caption="Summan av Antal SIP" numFmtId="0" hierarchy="80" level="32767"/>
    <cacheField name="[Measures].[Summan av SIP i hemmet]" caption="Summan av SIP i hemmet" numFmtId="0" hierarchy="81" level="32767"/>
    <cacheField name="[Measures].[Summan av Antal SIP i hemmet inom 72 timmar]" caption="Summan av Antal SIP i hemmet inom 72 timmar" numFmtId="0" hierarchy="82" level="32767"/>
    <cacheField name="[Område1].[Kommun].[Kommun]" caption="Kommun" numFmtId="0" hierarchy="15" level="1">
      <sharedItems count="13">
        <s v="Eksjö"/>
        <s v="Tranås" u="1"/>
        <s v="Värnamo" u="1"/>
        <s v="Vetlanda" u="1"/>
        <s v="Vaggeryd" u="1"/>
        <s v="Sävsjö" u="1"/>
        <s v="Nässjö" u="1"/>
        <s v="Mullsjö" u="1"/>
        <s v="Jönköping" u="1"/>
        <s v="Habo" u="1"/>
        <s v="Gnosjö" u="1"/>
        <s v="Gislaved" u="1"/>
        <s v="Aneby" u="1"/>
      </sharedItems>
    </cacheField>
    <cacheField name="[Område1].[Utskrivning år].[Utskrivning år]" caption="Utskrivning år" numFmtId="0" hierarchy="1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1].[Utskrivning år].&amp;[2019]"/>
            <x15:cachedUniqueName index="1" name="[Område1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2" memberValueDatatype="130" unbalanced="0">
      <fieldsUsage count="2">
        <fieldUsage x="-1"/>
        <fieldUsage x="4"/>
      </fieldsUsage>
    </cacheHierarchy>
    <cacheHierarchy uniqueName="[Område1].[Utskrivning år]" caption="Utskrivning år" attribute="1" defaultMemberUniqueName="[Område1].[Utskrivning år].[All]" allUniqueName="[Område1].[Utskrivning år].[All]" dimensionUniqueName="[Område1]" displayFolder="" count="2" memberValueDatatype="20" unbalanced="0">
      <fieldsUsage count="2">
        <fieldUsage x="-1"/>
        <fieldUsage x="5"/>
      </fieldsUsage>
    </cacheHierarchy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2" memberValueDatatype="130" unbalanced="0">
      <fieldsUsage count="2">
        <fieldUsage x="-1"/>
        <fieldUsage x="0"/>
      </fieldsUsage>
    </cacheHierarchy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24652779" backgroundQuery="1" createdVersion="6" refreshedVersion="6" minRefreshableVersion="3" recordCount="0" supportSubquery="1" supportAdvancedDrill="1">
  <cacheSource type="external" connectionId="1"/>
  <cacheFields count="5">
    <cacheField name="[Område1].[Utskrivning år och månad (månad)].[Utskrivning år och månad (månad)]" caption="Utskrivning år och månad (månad)" numFmtId="0" hierarchy="2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Measures].[Summan av Antal vårdtillfällen 2]" caption="Summan av Antal vårdtillfällen 2" numFmtId="0" hierarchy="79" level="32767"/>
    <cacheField name="[Measures].[Summan av Antal SIP]" caption="Summan av Antal SIP" numFmtId="0" hierarchy="80" level="32767"/>
    <cacheField name="[Område1].[Kommun].[Kommun]" caption="Kommun" numFmtId="0" hierarchy="15" level="1">
      <sharedItems count="13">
        <s v="Eksjö"/>
        <s v="Tranås" u="1"/>
        <s v="Värnamo" u="1"/>
        <s v="Vetlanda" u="1"/>
        <s v="Vaggeryd" u="1"/>
        <s v="Sävsjö" u="1"/>
        <s v="Nässjö" u="1"/>
        <s v="Mullsjö" u="1"/>
        <s v="Jönköping" u="1"/>
        <s v="Habo" u="1"/>
        <s v="Gnosjö" u="1"/>
        <s v="Gislaved" u="1"/>
        <s v="Aneby" u="1"/>
      </sharedItems>
    </cacheField>
    <cacheField name="[Område1].[Utskrivning år].[Utskrivning år]" caption="Utskrivning år" numFmtId="0" hierarchy="1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1].[Utskrivning år].&amp;[2019]"/>
            <x15:cachedUniqueName index="1" name="[Område1].[Utskrivning år].&amp;[2020]"/>
          </x15:cachedUniqueNames>
        </ext>
      </extLst>
    </cacheField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2" memberValueDatatype="130" unbalanced="0">
      <fieldsUsage count="2">
        <fieldUsage x="-1"/>
        <fieldUsage x="3"/>
      </fieldsUsage>
    </cacheHierarchy>
    <cacheHierarchy uniqueName="[Område1].[Utskrivning år]" caption="Utskrivning år" attribute="1" defaultMemberUniqueName="[Område1].[Utskrivning år].[All]" allUniqueName="[Område1].[Utskrivning år].[All]" dimensionUniqueName="[Område1]" displayFolder="" count="2" memberValueDatatype="20" unbalanced="0">
      <fieldsUsage count="2">
        <fieldUsage x="-1"/>
        <fieldUsage x="4"/>
      </fieldsUsage>
    </cacheHierarchy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2" memberValueDatatype="130" unbalanced="0">
      <fieldsUsage count="2">
        <fieldUsage x="-1"/>
        <fieldUsage x="0"/>
      </fieldsUsage>
    </cacheHierarchy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23379632" backgroundQuery="1" createdVersion="6" refreshedVersion="6" minRefreshableVersion="3" recordCount="0" supportSubquery="1" supportAdvancedDrill="1">
  <cacheSource type="external" connectionId="1"/>
  <cacheFields count="4">
    <cacheField name="[Område1].[Utskrivning år och månad (månad)].[Utskrivning år och månad (månad)]" caption="Utskrivning år och månad (månad)" numFmtId="0" hierarchy="25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1].[Kommun].[Kommun]" caption="Kommun" numFmtId="0" hierarchy="15" level="1">
      <sharedItems count="3">
        <s v="Eksjö"/>
        <s v="Tranås" u="1"/>
        <s v="Aneby" u="1"/>
      </sharedItems>
    </cacheField>
    <cacheField name="[Område1].[Utskrivning år].[Utskrivning år]" caption="Utskrivning år" numFmtId="0" hierarchy="1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1].[Utskrivning år].&amp;[2019]"/>
            <x15:cachedUniqueName index="1" name="[Område1].[Utskrivning år].&amp;[2020]"/>
          </x15:cachedUniqueNames>
        </ext>
      </extLst>
    </cacheField>
    <cacheField name="[Measures].[Medelvärde av Andel vårdplanering hemmet inom 72 tim]" caption="Medelvärde av Andel vårdplanering hemmet inom 72 tim" numFmtId="0" hierarchy="120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2" memberValueDatatype="130" unbalanced="0">
      <fieldsUsage count="2">
        <fieldUsage x="-1"/>
        <fieldUsage x="1"/>
      </fieldsUsage>
    </cacheHierarchy>
    <cacheHierarchy uniqueName="[Område1].[Utskrivning år]" caption="Utskrivning år" attribute="1" defaultMemberUniqueName="[Område1].[Utskrivning år].[All]" allUniqueName="[Område1].[Utskrivning år].[All]" dimensionUniqueName="[Område1]" displayFolder="" count="2" memberValueDatatype="20" unbalanced="0">
      <fieldsUsage count="2">
        <fieldUsage x="-1"/>
        <fieldUsage x="2"/>
      </fieldsUsage>
    </cacheHierarchy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2" memberValueDatatype="130" unbalanced="0">
      <fieldsUsage count="2">
        <fieldUsage x="-1"/>
        <fieldUsage x="0"/>
      </fieldsUsage>
    </cacheHierarchy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0" memberValueDatatype="130" unbalanced="0"/>
    <cacheHierarchy uniqueName="[Område4].[Utskrivning år]" caption="Utskrivning år" attribute="1" defaultMemberUniqueName="[Område4].[Utskrivning år].[All]" allUniqueName="[Område4].[Utskrivning år].[All]" dimensionUniqueName="[Område4]" displayFolder="" count="0" memberValueDatatype="20" unbalanced="0"/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0" memberValueDatatype="130" unbalanced="0"/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Sumanosova Marina" refreshedDate="44005.60024201389" backgroundQuery="1" createdVersion="6" refreshedVersion="6" minRefreshableVersion="3" recordCount="0" supportSubquery="1" supportAdvancedDrill="1">
  <cacheSource type="external" connectionId="1"/>
  <cacheFields count="4">
    <cacheField name="[Område4].[Kommun].[Kommun]" caption="Kommun" numFmtId="0" hierarchy="35" level="1">
      <sharedItems count="2">
        <s v="Eksjö"/>
        <s v="Värnamo" u="1"/>
      </sharedItems>
    </cacheField>
    <cacheField name="[Område4].[Utskrivning år och månad (månad)].[Utskrivning år och månad (månad)]" caption="Utskrivning år och månad (månad)" numFmtId="0" hierarchy="42" level="1">
      <sharedItems count="12">
        <s v="jan"/>
        <s v="feb"/>
        <s v="mar"/>
        <s v="apr"/>
        <s v="maj"/>
        <s v="jun"/>
        <s v="jul"/>
        <s v="aug"/>
        <s v="sep"/>
        <s v="okt"/>
        <s v="nov"/>
        <s v="dec"/>
      </sharedItems>
    </cacheField>
    <cacheField name="[Område4].[Utskrivning år].[Utskrivning år]" caption="Utskrivning år" numFmtId="0" hierarchy="36" level="1">
      <sharedItems containsSemiMixedTypes="0" containsString="0" containsNumber="1" containsInteger="1" minValue="2019" maxValue="2020" count="2">
        <n v="2019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Område4].[Utskrivning år].&amp;[2019]"/>
            <x15:cachedUniqueName index="1" name="[Område4].[Utskrivning år].&amp;[2020]"/>
          </x15:cachedUniqueNames>
        </ext>
      </extLst>
    </cacheField>
    <cacheField name="[Measures].[Medelvärde av Andel kallade med hemgång inom 24 tim]" caption="Medelvärde av Andel kallade med hemgång inom 24 tim" numFmtId="0" hierarchy="123" level="32767"/>
  </cacheFields>
  <cacheHierarchies count="125">
    <cacheHierarchy uniqueName="[Område].[Kommun]" caption="Kommun" attribute="1" defaultMemberUniqueName="[Område].[Kommun].[All]" allUniqueName="[Område].[Kommun].[All]" dimensionUniqueName="[Område]" displayFolder="" count="0" memberValueDatatype="130" unbalanced="0"/>
    <cacheHierarchy uniqueName="[Område].[Utskrivning år]" caption="Utskrivning år" attribute="1" defaultMemberUniqueName="[Område].[Utskrivning år].[All]" allUniqueName="[Område].[Utskrivning år].[All]" dimensionUniqueName="[Område]" displayFolder="" count="0" memberValueDatatype="20" unbalanced="0"/>
    <cacheHierarchy uniqueName="[Område].[Utskrivning år och månad]" caption="Utskrivning år och månad" attribute="1" time="1" defaultMemberUniqueName="[Område].[Utskrivning år och månad].[All]" allUniqueName="[Område].[Utskrivning år och månad].[All]" dimensionUniqueName="[Område]" displayFolder="" count="0" memberValueDatatype="7" unbalanced="0"/>
    <cacheHierarchy uniqueName="[Område].[Antal vårdtillfällen]" caption="Antal vårdtillfällen" attribute="1" defaultMemberUniqueName="[Område].[Antal vårdtillfällen].[All]" allUniqueName="[Område].[Antal vårdtillfällen].[All]" dimensionUniqueName="[Område]" displayFolder="" count="0" memberValueDatatype="20" unbalanced="0"/>
    <cacheHierarchy uniqueName="[Område].[Antal utskrivningsklara]" caption="Antal utskrivningsklara" attribute="1" defaultMemberUniqueName="[Område].[Antal utskrivningsklara].[All]" allUniqueName="[Område].[Antal utskrivningsklara].[All]" dimensionUniqueName="[Område]" displayFolder="" count="0" memberValueDatatype="20" unbalanced="0"/>
    <cacheHierarchy uniqueName="[Område].[Antal utskrivningsklara &gt;=1 dag]" caption="Antal utskrivningsklara &gt;=1 dag" attribute="1" defaultMemberUniqueName="[Område].[Antal utskrivningsklara &gt;=1 dag].[All]" allUniqueName="[Område].[Antal utskrivningsklara &gt;=1 dag].[All]" dimensionUniqueName="[Område]" displayFolder="" count="0" memberValueDatatype="20" unbalanced="0"/>
    <cacheHierarchy uniqueName="[Område].[Utskrivningsklar antal dagar]" caption="Utskrivningsklar antal dagar" attribute="1" defaultMemberUniqueName="[Område].[Utskrivningsklar antal dagar].[All]" allUniqueName="[Område].[Utskrivningsklar antal dagar].[All]" dimensionUniqueName="[Område]" displayFolder="" count="0" memberValueDatatype="20" unbalanced="0"/>
    <cacheHierarchy uniqueName="[Område].[Antal vtf psyk]" caption="Antal vtf psyk" attribute="1" defaultMemberUniqueName="[Område].[Antal vtf psyk].[All]" allUniqueName="[Område].[Antal vtf psyk].[All]" dimensionUniqueName="[Område]" displayFolder="" count="0" memberValueDatatype="20" unbalanced="0"/>
    <cacheHierarchy uniqueName="[Område].[Antal utskrivningsklara dagar psyk]" caption="Antal utskrivningsklara dagar psyk" attribute="1" defaultMemberUniqueName="[Område].[Antal utskrivningsklara dagar psyk].[All]" allUniqueName="[Område].[Antal utskrivningsklara dagar psyk].[All]" dimensionUniqueName="[Område]" displayFolder="" count="0" memberValueDatatype="20" unbalanced="0"/>
    <cacheHierarchy uniqueName="[Område].[Antal vtf somat]" caption="Antal vtf somat" attribute="1" defaultMemberUniqueName="[Område].[Antal vtf somat].[All]" allUniqueName="[Område].[Antal vtf somat].[All]" dimensionUniqueName="[Område]" displayFolder="" count="0" memberValueDatatype="20" unbalanced="0"/>
    <cacheHierarchy uniqueName="[Område].[Antal utskrivningsklara dagar somatik]" caption="Antal utskrivningsklara dagar somatik" attribute="1" defaultMemberUniqueName="[Område].[Antal utskrivningsklara dagar somatik].[All]" allUniqueName="[Område].[Antal utskrivningsklara dagar somatik].[All]" dimensionUniqueName="[Område]" displayFolder="" count="0" memberValueDatatype="20" unbalanced="0"/>
    <cacheHierarchy uniqueName="[Område].[Snitt_tot]" caption="Snitt_tot" attribute="1" defaultMemberUniqueName="[Område].[Snitt_tot].[All]" allUniqueName="[Område].[Snitt_tot].[All]" dimensionUniqueName="[Område]" displayFolder="" count="0" memberValueDatatype="5" unbalanced="0"/>
    <cacheHierarchy uniqueName="[Område].[Snitt_psyk]" caption="Snitt_psyk" attribute="1" defaultMemberUniqueName="[Område].[Snitt_psyk].[All]" allUniqueName="[Område].[Snitt_psyk].[All]" dimensionUniqueName="[Område]" displayFolder="" count="0" memberValueDatatype="5" unbalanced="0"/>
    <cacheHierarchy uniqueName="[Område].[Snitt_som]" caption="Snitt_som" attribute="1" defaultMemberUniqueName="[Område].[Snitt_som].[All]" allUniqueName="[Område].[Snitt_som].[All]" dimensionUniqueName="[Område]" displayFolder="" count="0" memberValueDatatype="5" unbalanced="0"/>
    <cacheHierarchy uniqueName="[Område].[Utskrivning år och månad (månad)]" caption="Utskrivning år och månad (månad)" attribute="1" defaultMemberUniqueName="[Område].[Utskrivning år och månad (månad)].[All]" allUniqueName="[Område].[Utskrivning år och månad (månad)].[All]" dimensionUniqueName="[Område]" displayFolder="" count="0" memberValueDatatype="130" unbalanced="0"/>
    <cacheHierarchy uniqueName="[Område1].[Kommun]" caption="Kommun" attribute="1" defaultMemberUniqueName="[Område1].[Kommun].[All]" allUniqueName="[Område1].[Kommun].[All]" dimensionUniqueName="[Område1]" displayFolder="" count="0" memberValueDatatype="130" unbalanced="0"/>
    <cacheHierarchy uniqueName="[Område1].[Utskrivning år]" caption="Utskrivning år" attribute="1" defaultMemberUniqueName="[Område1].[Utskrivning år].[All]" allUniqueName="[Område1].[Utskrivning år].[All]" dimensionUniqueName="[Område1]" displayFolder="" count="0" memberValueDatatype="20" unbalanced="0"/>
    <cacheHierarchy uniqueName="[Område1].[Utskrivning år och månad]" caption="Utskrivning år och månad" attribute="1" time="1" defaultMemberUniqueName="[Område1].[Utskrivning år och månad].[All]" allUniqueName="[Område1].[Utskrivning år och månad].[All]" dimensionUniqueName="[Område1]" displayFolder="" count="0" memberValueDatatype="7" unbalanced="0"/>
    <cacheHierarchy uniqueName="[Område1].[Antal vårdtillfällen]" caption="Antal vårdtillfällen" attribute="1" defaultMemberUniqueName="[Område1].[Antal vårdtillfällen].[All]" allUniqueName="[Område1].[Antal vårdtillfällen].[All]" dimensionUniqueName="[Område1]" displayFolder="" count="0" memberValueDatatype="20" unbalanced="0"/>
    <cacheHierarchy uniqueName="[Område1].[Antal SIP]" caption="Antal SIP" attribute="1" defaultMemberUniqueName="[Område1].[Antal SIP].[All]" allUniqueName="[Område1].[Antal SIP].[All]" dimensionUniqueName="[Område1]" displayFolder="" count="0" memberValueDatatype="20" unbalanced="0"/>
    <cacheHierarchy uniqueName="[Område1].[SIP i hemmet]" caption="SIP i hemmet" attribute="1" defaultMemberUniqueName="[Område1].[SIP i hemmet].[All]" allUniqueName="[Område1].[SIP i hemmet].[All]" dimensionUniqueName="[Område1]" displayFolder="" count="0" memberValueDatatype="20" unbalanced="0"/>
    <cacheHierarchy uniqueName="[Område1].[Antal SIP i hemmet inom 72 timmar]" caption="Antal SIP i hemmet inom 72 timmar" attribute="1" defaultMemberUniqueName="[Område1].[Antal SIP i hemmet inom 72 timmar].[All]" allUniqueName="[Område1].[Antal SIP i hemmet inom 72 timmar].[All]" dimensionUniqueName="[Område1]" displayFolder="" count="0" memberValueDatatype="20" unbalanced="0"/>
    <cacheHierarchy uniqueName="[Område1].[Andel vårdplanering hemmet inom 72 tim]" caption="Andel vårdplanering hemmet inom 72 tim" attribute="1" defaultMemberUniqueName="[Område1].[Andel vårdplanering hemmet inom 72 tim].[All]" allUniqueName="[Område1].[Andel vårdplanering hemmet inom 72 tim].[All]" dimensionUniqueName="[Område1]" displayFolder="" count="0" memberValueDatatype="5" unbalanced="0"/>
    <cacheHierarchy uniqueName="[Område1].[Andel vårdplanering hemmet]" caption="Andel vårdplanering hemmet" attribute="1" defaultMemberUniqueName="[Område1].[Andel vårdplanering hemmet].[All]" allUniqueName="[Område1].[Andel vårdplanering hemmet].[All]" dimensionUniqueName="[Område1]" displayFolder="" count="0" memberValueDatatype="5" unbalanced="0"/>
    <cacheHierarchy uniqueName="[Område1].[Andel vårdplanering sjukhus]" caption="Andel vårdplanering sjukhus" attribute="1" defaultMemberUniqueName="[Område1].[Andel vårdplanering sjukhus].[All]" allUniqueName="[Område1].[Andel vårdplanering sjukhus].[All]" dimensionUniqueName="[Område1]" displayFolder="" count="0" memberValueDatatype="5" unbalanced="0"/>
    <cacheHierarchy uniqueName="[Område1].[Utskrivning år och månad (månad)]" caption="Utskrivning år och månad (månad)" attribute="1" defaultMemberUniqueName="[Område1].[Utskrivning år och månad (månad)].[All]" allUniqueName="[Område1].[Utskrivning år och månad (månad)].[All]" dimensionUniqueName="[Område1]" displayFolder="" count="0" memberValueDatatype="130" unbalanced="0"/>
    <cacheHierarchy uniqueName="[Område2].[Kommun]" caption="Kommun" attribute="1" defaultMemberUniqueName="[Område2].[Kommun].[All]" allUniqueName="[Område2].[Kommun].[All]" dimensionUniqueName="[Område2]" displayFolder="" count="0" memberValueDatatype="130" unbalanced="0"/>
    <cacheHierarchy uniqueName="[Område2].[Utskrivning år]" caption="Utskrivning år" attribute="1" defaultMemberUniqueName="[Område2].[Utskrivning år].[All]" allUniqueName="[Område2].[Utskrivning år].[All]" dimensionUniqueName="[Område2]" displayFolder="" count="0" memberValueDatatype="20" unbalanced="0"/>
    <cacheHierarchy uniqueName="[Område2].[Utskrivning år och månad]" caption="Utskrivning år och månad" attribute="1" time="1" defaultMemberUniqueName="[Område2].[Utskrivning år och månad].[All]" allUniqueName="[Område2].[Utskrivning år och månad].[All]" dimensionUniqueName="[Område2]" displayFolder="" count="0" memberValueDatatype="7" unbalanced="0"/>
    <cacheHierarchy uniqueName="[Område2].[Antal vårdtillfällen]" caption="Antal vårdtillfällen" attribute="1" defaultMemberUniqueName="[Område2].[Antal vårdtillfällen].[All]" allUniqueName="[Område2].[Antal vårdtillfällen].[All]" dimensionUniqueName="[Område2]" displayFolder="" count="0" memberValueDatatype="20" unbalanced="0"/>
    <cacheHierarchy uniqueName="[Område2].[Antal utskrivna]" caption="Antal utskrivna" attribute="1" defaultMemberUniqueName="[Område2].[Antal utskrivna].[All]" allUniqueName="[Område2].[Antal utskrivna].[All]" dimensionUniqueName="[Område2]" displayFolder="" count="0" memberValueDatatype="20" unbalanced="0"/>
    <cacheHierarchy uniqueName="[Område2].[Antal utskrivningsklara]" caption="Antal utskrivningsklara" attribute="1" defaultMemberUniqueName="[Område2].[Antal utskrivningsklara].[All]" allUniqueName="[Område2].[Antal utskrivningsklara].[All]" dimensionUniqueName="[Område2]" displayFolder="" count="0" memberValueDatatype="20" unbalanced="0"/>
    <cacheHierarchy uniqueName="[Område2].[Antal hemgång inom 24 tim]" caption="Antal hemgång inom 24 tim" attribute="1" defaultMemberUniqueName="[Område2].[Antal hemgång inom 24 tim].[All]" allUniqueName="[Område2].[Antal hemgång inom 24 tim].[All]" dimensionUniqueName="[Område2]" displayFolder="" count="0" memberValueDatatype="20" unbalanced="0"/>
    <cacheHierarchy uniqueName="[Område2].[Andel hemgång inom 24 tim]" caption="Andel hemgång inom 24 tim" attribute="1" defaultMemberUniqueName="[Område2].[Andel hemgång inom 24 tim].[All]" allUniqueName="[Område2].[Andel hemgång inom 24 tim].[All]" dimensionUniqueName="[Område2]" displayFolder="" count="0" memberValueDatatype="5" unbalanced="0"/>
    <cacheHierarchy uniqueName="[Område2].[Utskrivning år och månad (månad)]" caption="Utskrivning år och månad (månad)" attribute="1" defaultMemberUniqueName="[Område2].[Utskrivning år och månad (månad)].[All]" allUniqueName="[Område2].[Utskrivning år och månad (månad)].[All]" dimensionUniqueName="[Område2]" displayFolder="" count="0" memberValueDatatype="130" unbalanced="0"/>
    <cacheHierarchy uniqueName="[Område4].[Kommun]" caption="Kommun" attribute="1" defaultMemberUniqueName="[Område4].[Kommun].[All]" allUniqueName="[Område4].[Kommun].[All]" dimensionUniqueName="[Område4]" displayFolder="" count="2" memberValueDatatype="130" unbalanced="0">
      <fieldsUsage count="2">
        <fieldUsage x="-1"/>
        <fieldUsage x="0"/>
      </fieldsUsage>
    </cacheHierarchy>
    <cacheHierarchy uniqueName="[Område4].[Utskrivning år]" caption="Utskrivning år" attribute="1" defaultMemberUniqueName="[Område4].[Utskrivning år].[All]" allUniqueName="[Område4].[Utskrivning år].[All]" dimensionUniqueName="[Område4]" displayFolder="" count="2" memberValueDatatype="20" unbalanced="0">
      <fieldsUsage count="2">
        <fieldUsage x="-1"/>
        <fieldUsage x="2"/>
      </fieldsUsage>
    </cacheHierarchy>
    <cacheHierarchy uniqueName="[Område4].[Utskrivning år och månad]" caption="Utskrivning år och månad" attribute="1" time="1" defaultMemberUniqueName="[Område4].[Utskrivning år och månad].[All]" allUniqueName="[Område4].[Utskrivning år och månad].[All]" dimensionUniqueName="[Område4]" displayFolder="" count="0" memberValueDatatype="7" unbalanced="0"/>
    <cacheHierarchy uniqueName="[Område4].[Antal vårdtillfällen]" caption="Antal vårdtillfällen" attribute="1" defaultMemberUniqueName="[Område4].[Antal vårdtillfällen].[All]" allUniqueName="[Område4].[Antal vårdtillfällen].[All]" dimensionUniqueName="[Område4]" displayFolder="" count="0" memberValueDatatype="20" unbalanced="0"/>
    <cacheHierarchy uniqueName="[Område4].[Antal kallade]" caption="Antal kallade" attribute="1" defaultMemberUniqueName="[Område4].[Antal kallade].[All]" allUniqueName="[Område4].[Antal kallade].[All]" dimensionUniqueName="[Område4]" displayFolder="" count="0" memberValueDatatype="20" unbalanced="0"/>
    <cacheHierarchy uniqueName="[Område4].[Antal kallade med hemgång inom 24 tim]" caption="Antal kallade med hemgång inom 24 tim" attribute="1" defaultMemberUniqueName="[Område4].[Antal kallade med hemgång inom 24 tim].[All]" allUniqueName="[Område4].[Antal kallade med hemgång inom 24 tim].[All]" dimensionUniqueName="[Område4]" displayFolder="" count="0" memberValueDatatype="20" unbalanced="0"/>
    <cacheHierarchy uniqueName="[Område4].[Andel kallade med hemgång inom 24 tim]" caption="Andel kallade med hemgång inom 24 tim" attribute="1" defaultMemberUniqueName="[Område4].[Andel kallade med hemgång inom 24 tim].[All]" allUniqueName="[Område4].[Andel kallade med hemgång inom 24 tim].[All]" dimensionUniqueName="[Område4]" displayFolder="" count="0" memberValueDatatype="5" unbalanced="0"/>
    <cacheHierarchy uniqueName="[Område4].[Utskrivning år och månad (månad)]" caption="Utskrivning år och månad (månad)" attribute="1" defaultMemberUniqueName="[Område4].[Utskrivning år och månad (månad)].[All]" allUniqueName="[Område4].[Utskrivning år och månad (månad)].[All]" dimensionUniqueName="[Område4]" displayFolder="" count="2" memberValueDatatype="130" unbalanced="0">
      <fieldsUsage count="2">
        <fieldUsage x="-1"/>
        <fieldUsage x="1"/>
      </fieldsUsage>
    </cacheHierarchy>
    <cacheHierarchy uniqueName="[Område5].[Kommun]" caption="Kommun" attribute="1" defaultMemberUniqueName="[Område5].[Kommun].[All]" allUniqueName="[Område5].[Kommun].[All]" dimensionUniqueName="[Område5]" displayFolder="" count="0" memberValueDatatype="130" unbalanced="0"/>
    <cacheHierarchy uniqueName="[Område5].[Inskrivning år och månad]" caption="Inskrivning år och månad" attribute="1" time="1" defaultMemberUniqueName="[Område5].[Inskrivning år och månad].[All]" allUniqueName="[Område5].[Inskrivning år och månad].[All]" dimensionUniqueName="[Område5]" displayFolder="" count="0" memberValueDatatype="7" unbalanced="0"/>
    <cacheHierarchy uniqueName="[Område5].[Utskriven]" caption="Utskriven" attribute="1" defaultMemberUniqueName="[Område5].[Utskriven].[All]" allUniqueName="[Område5].[Utskriven].[All]" dimensionUniqueName="[Område5]" displayFolder="" count="0" memberValueDatatype="130" unbalanced="0"/>
    <cacheHierarchy uniqueName="[Område5].[Utskrivningsklar]" caption="Utskrivningsklar" attribute="1" defaultMemberUniqueName="[Område5].[Utskrivningsklar].[All]" allUniqueName="[Område5].[Utskrivningsklar].[All]" dimensionUniqueName="[Område5]" displayFolder="" count="0" memberValueDatatype="130" unbalanced="0"/>
    <cacheHierarchy uniqueName="[Område5].[Hemgång inom 24 tim]" caption="Hemgång inom 24 tim" attribute="1" defaultMemberUniqueName="[Område5].[Hemgång inom 24 tim].[All]" allUniqueName="[Område5].[Hemgång inom 24 tim].[All]" dimensionUniqueName="[Område5]" displayFolder="" count="0" memberValueDatatype="130" unbalanced="0"/>
    <cacheHierarchy uniqueName="[Område5].[Kallelse enligt rutin]" caption="Kallelse enligt rutin" attribute="1" defaultMemberUniqueName="[Område5].[Kallelse enligt rutin].[All]" allUniqueName="[Område5].[Kallelse enligt rutin].[All]" dimensionUniqueName="[Område5]" displayFolder="" count="0" memberValueDatatype="130" unbalanced="0"/>
    <cacheHierarchy uniqueName="[Område5].[Antal vårdtillfällen]" caption="Antal vårdtillfällen" attribute="1" defaultMemberUniqueName="[Område5].[Antal vårdtillfällen].[All]" allUniqueName="[Område5].[Antal vårdtillfällen].[All]" dimensionUniqueName="[Område5]" displayFolder="" count="0" memberValueDatatype="20" unbalanced="0"/>
    <cacheHierarchy uniqueName="[Område5].[Antal kallade]" caption="Antal kallade" attribute="1" defaultMemberUniqueName="[Område5].[Antal kallade].[All]" allUniqueName="[Område5].[Antal kallade].[All]" dimensionUniqueName="[Område5]" displayFolder="" count="0" memberValueDatatype="20" unbalanced="0"/>
    <cacheHierarchy uniqueName="[Område5].[Antal kallade där inskrivningsmeddelande inom 24 tim]" caption="Antal kallade där inskrivningsmeddelande inom 24 tim" attribute="1" defaultMemberUniqueName="[Område5].[Antal kallade där inskrivningsmeddelande inom 24 tim].[All]" allUniqueName="[Område5].[Antal kallade där inskrivningsmeddelande inom 24 tim].[All]" dimensionUniqueName="[Område5]" displayFolder="" count="0" memberValueDatatype="20" unbalanced="0"/>
    <cacheHierarchy uniqueName="[Område5].[Antal kallade med hemgång inom 24 tim]" caption="Antal kallade med hemgång inom 24 tim" attribute="1" defaultMemberUniqueName="[Område5].[Antal kallade med hemgång inom 24 tim].[All]" allUniqueName="[Område5].[Antal kallade med hemgång inom 24 tim].[All]" dimensionUniqueName="[Område5]" displayFolder="" count="0" memberValueDatatype="20" unbalanced="0"/>
    <cacheHierarchy uniqueName="[Område5].[Andel kallade med hemgång inom 24 tim]" caption="Andel kallade med hemgång inom 24 tim" attribute="1" defaultMemberUniqueName="[Område5].[Andel kallade med hemgång inom 24 tim].[All]" allUniqueName="[Område5].[Andel kallade med hemgång inom 24 tim].[All]" dimensionUniqueName="[Område5]" displayFolder="" count="0" memberValueDatatype="20" unbalanced="0"/>
    <cacheHierarchy uniqueName="[Område5].[Antal hemgång inom 24 tim]" caption="Antal hemgång inom 24 tim" attribute="1" defaultMemberUniqueName="[Område5].[Antal hemgång inom 24 tim].[All]" allUniqueName="[Område5].[Antal hemgång inom 24 tim].[All]" dimensionUniqueName="[Område5]" displayFolder="" count="0" memberValueDatatype="20" unbalanced="0"/>
    <cacheHierarchy uniqueName="[Område5].[Inskrivning år och månad (månad)]" caption="Inskrivning år och månad (månad)" attribute="1" defaultMemberUniqueName="[Område5].[Inskrivning år och månad (månad)].[All]" allUniqueName="[Område5].[Inskrivning år och månad (månad)].[All]" dimensionUniqueName="[Område5]" displayFolder="" count="0" memberValueDatatype="130" unbalanced="0"/>
    <cacheHierarchy uniqueName="[Område6].[Kommun]" caption="Kommun" attribute="1" defaultMemberUniqueName="[Område6].[Kommun].[All]" allUniqueName="[Område6].[Kommun].[All]" dimensionUniqueName="[Område6]" displayFolder="" count="0" memberValueDatatype="130" unbalanced="0"/>
    <cacheHierarchy uniqueName="[Område6].[Inskrivning år]" caption="Inskrivning år" attribute="1" defaultMemberUniqueName="[Område6].[Inskrivning år].[All]" allUniqueName="[Område6].[Inskrivning år].[All]" dimensionUniqueName="[Område6]" displayFolder="" count="0" memberValueDatatype="20" unbalanced="0"/>
    <cacheHierarchy uniqueName="[Område6].[Inskrivning år och månad]" caption="Inskrivning år och månad" attribute="1" time="1" defaultMemberUniqueName="[Område6].[Inskrivning år och månad].[All]" allUniqueName="[Område6].[Inskrivning år och månad].[All]" dimensionUniqueName="[Område6]" displayFolder="" count="0" memberValueDatatype="7" unbalanced="0"/>
    <cacheHierarchy uniqueName="[Område6].[Antal vårdtillfällen]" caption="Antal vårdtillfällen" attribute="1" defaultMemberUniqueName="[Område6].[Antal vårdtillfällen].[All]" allUniqueName="[Område6].[Antal vårdtillfällen].[All]" dimensionUniqueName="[Område6]" displayFolder="" count="0" memberValueDatatype="20" unbalanced="0"/>
    <cacheHierarchy uniqueName="[Område6].[Antal inskrivningsmeddelande inom 24 tim]" caption="Antal inskrivningsmeddelande inom 24 tim" attribute="1" defaultMemberUniqueName="[Område6].[Antal inskrivningsmeddelande inom 24 tim].[All]" allUniqueName="[Område6].[Antal inskrivningsmeddelande inom 24 tim].[All]" dimensionUniqueName="[Område6]" displayFolder="" count="0" memberValueDatatype="20" unbalanced="0"/>
    <cacheHierarchy uniqueName="[Område6].[Antal kallade]" caption="Antal kallade" attribute="1" defaultMemberUniqueName="[Område6].[Antal kallade].[All]" allUniqueName="[Område6].[Antal kallade].[All]" dimensionUniqueName="[Område6]" displayFolder="" count="0" memberValueDatatype="20" unbalanced="0"/>
    <cacheHierarchy uniqueName="[Område6].[Antal kallade där inskrivningsmeddelande inom 24 tim]" caption="Antal kallade där inskrivningsmeddelande inom 24 tim" attribute="1" defaultMemberUniqueName="[Område6].[Antal kallade där inskrivningsmeddelande inom 24 tim].[All]" allUniqueName="[Område6].[Antal kallade där inskrivningsmeddelande inom 24 tim].[All]" dimensionUniqueName="[Område6]" displayFolder="" count="0" memberValueDatatype="20" unbalanced="0"/>
    <cacheHierarchy uniqueName="[Område6].[Andel inskrivningsmeddelande inom 24 tim]" caption="Andel inskrivningsmeddelande inom 24 tim" attribute="1" defaultMemberUniqueName="[Område6].[Andel inskrivningsmeddelande inom 24 tim].[All]" allUniqueName="[Område6].[Andel inskrivningsmeddelande inom 24 tim].[All]" dimensionUniqueName="[Område6]" displayFolder="" count="0" memberValueDatatype="5" unbalanced="0"/>
    <cacheHierarchy uniqueName="[Område6].[Andel kallade där inskrivningsmeddelande inom 24 tim]" caption="Andel kallade där inskrivningsmeddelande inom 24 tim" attribute="1" defaultMemberUniqueName="[Område6].[Andel kallade där inskrivningsmeddelande inom 24 tim].[All]" allUniqueName="[Område6].[Andel kallade där inskrivningsmeddelande inom 24 tim].[All]" dimensionUniqueName="[Område6]" displayFolder="" count="0" memberValueDatatype="5" unbalanced="0"/>
    <cacheHierarchy uniqueName="[Område6].[Inskrivning år och månad (månad)]" caption="Inskrivning år och månad (månad)" attribute="1" defaultMemberUniqueName="[Område6].[Inskrivning år och månad (månad)].[All]" allUniqueName="[Område6].[Inskrivning år och månad (månad)].[All]" dimensionUniqueName="[Område6]" displayFolder="" count="0" memberValueDatatype="130" unbalanced="0"/>
    <cacheHierarchy uniqueName="[Område].[Utskrivning år och månad (månadsindex)]" caption="Utskrivning år och månad (månadsindex)" attribute="1" defaultMemberUniqueName="[Område].[Utskrivning år och månad (månadsindex)].[All]" allUniqueName="[Område].[Utskrivning år och månad (månadsindex)].[All]" dimensionUniqueName="[Område]" displayFolder="" count="0" memberValueDatatype="20" unbalanced="0" hidden="1"/>
    <cacheHierarchy uniqueName="[Område1].[Utskrivning år och månad (månadsindex)]" caption="Utskrivning år och månad (månadsindex)" attribute="1" defaultMemberUniqueName="[Område1].[Utskrivning år och månad (månadsindex)].[All]" allUniqueName="[Område1].[Utskrivning år och månad (månadsindex)].[All]" dimensionUniqueName="[Område1]" displayFolder="" count="0" memberValueDatatype="20" unbalanced="0" hidden="1"/>
    <cacheHierarchy uniqueName="[Område2].[Utskrivning år och månad (månadsindex)]" caption="Utskrivning år och månad (månadsindex)" attribute="1" defaultMemberUniqueName="[Område2].[Utskrivning år och månad (månadsindex)].[All]" allUniqueName="[Område2].[Utskrivning år och månad (månadsindex)].[All]" dimensionUniqueName="[Område2]" displayFolder="" count="0" memberValueDatatype="20" unbalanced="0" hidden="1"/>
    <cacheHierarchy uniqueName="[Område4].[Utskrivning år och månad (månadsindex)]" caption="Utskrivning år och månad (månadsindex)" attribute="1" defaultMemberUniqueName="[Område4].[Utskrivning år och månad (månadsindex)].[All]" allUniqueName="[Område4].[Utskrivning år och månad (månadsindex)].[All]" dimensionUniqueName="[Område4]" displayFolder="" count="0" memberValueDatatype="20" unbalanced="0" hidden="1"/>
    <cacheHierarchy uniqueName="[Område5].[Inskrivning år och månad (månadsindex)]" caption="Inskrivning år och månad (månadsindex)" attribute="1" defaultMemberUniqueName="[Område5].[Inskrivning år och månad (månadsindex)].[All]" allUniqueName="[Område5].[Inskrivning år och månad (månadsindex)].[All]" dimensionUniqueName="[Område5]" displayFolder="" count="0" memberValueDatatype="20" unbalanced="0" hidden="1"/>
    <cacheHierarchy uniqueName="[Område6].[Inskrivning år och månad (månadsindex)]" caption="Inskrivning år och månad (månadsindex)" attribute="1" defaultMemberUniqueName="[Område6].[Inskrivning år och månad (månadsindex)].[All]" allUniqueName="[Område6].[Inskrivning år och månad (månadsindex)].[All]" dimensionUniqueName="[Område6]" displayFolder="" count="0" memberValueDatatype="20" unbalanced="0" hidden="1"/>
    <cacheHierarchy uniqueName="[Measures].[__XL_Count Område1]" caption="__XL_Count Område1" measure="1" displayFolder="" measureGroup="Område1" count="0" hidden="1"/>
    <cacheHierarchy uniqueName="[Measures].[__XL_Count Område2]" caption="__XL_Count Område2" measure="1" displayFolder="" measureGroup="Område2" count="0" hidden="1"/>
    <cacheHierarchy uniqueName="[Measures].[__XL_Count Område5]" caption="__XL_Count Område5" measure="1" displayFolder="" measureGroup="Område5" count="0" hidden="1"/>
    <cacheHierarchy uniqueName="[Measures].[__XL_Count Område4]" caption="__XL_Count Område4" measure="1" displayFolder="" measureGroup="Område4" count="0" hidden="1"/>
    <cacheHierarchy uniqueName="[Measures].[__XL_Count Område6]" caption="__XL_Count Område6" measure="1" displayFolder="" measureGroup="Område6" count="0" hidden="1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Antal vårdtillfällen 2]" caption="Summan av Antal vårdtillfällen 2" measure="1" displayFolder="" measureGroup="Område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man av Antal SIP]" caption="Summan av Antal SIP" measure="1" displayFolder="" measureGroup="Område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man av SIP i hemmet]" caption="Summan av SIP i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man av Antal SIP i hemmet inom 72 timmar]" caption="Summan av Antal SIP i hemmet inom 72 timmar" measure="1" displayFolder="" measureGroup="Område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Antal av Andel vårdplanering hemmet inom 72 tim]" caption="Antal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vårdtillfällen 3]" caption="Summan av Antal vårdtillfällen 3" measure="1" displayFolder="" measureGroup="Område2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an av Antal utskrivningsklara]" caption="Summan av Antal utskrivningsklara" measure="1" displayFolder="" measureGroup="Område2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man av Antal hemgång inom 24 tim]" caption="Summan av Anta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man av Andel hemgång inom 24 tim]" caption="Summan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Medelvärde av Andel hemgång inom 24 tim]" caption="Medelvärde av Andel hemgång inom 24 tim" measure="1" displayFolder="" measureGroup="Område2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man av Antal hemgång inom 24 tim 2]" caption="Summan av Antal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Antal av Hemgång inom 24 tim]" caption="Antal av Hemgång inom 24 tim" measure="1" displayFolder="" measureGroup="Område5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man av Antal vårdtillfällen 6]" caption="Summan av Antal vårdtillfällen 6" measure="1" displayFolder="" measureGroup="Område5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man av Antal kallade 2]" caption="Summan av Antal kallade 2" measure="1" displayFolder="" measureGroup="Område5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man av Antal kallade med hemgång inom 24 tim 2]" caption="Summan av Antal kallade med hemgång inom 24 tim 2" measure="1" displayFolder="" measureGroup="Område5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man av Antal vårdtillfällen 5]" caption="Summan av Antal vårdtillfällen 5" measure="1" displayFolder="" measureGroup="Område4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man av Antal kallade]" caption="Summan av Antal kallade" measure="1" displayFolder="" measureGroup="Område4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man av Antal kallade med hemgång inom 24 tim]" caption="Summan av Anta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man av Antal vårdtillfällen 7]" caption="Summan av Antal vårdtillfällen 7" measure="1" displayFolder="" measureGroup="Område6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man av Antal inskrivningsmeddelande inom 24 tim 2]" caption="Summan av Anta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man av Antal kallade 3]" caption="Summan av Antal kallade 3" measure="1" displayFolder="" measureGroup="Område6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man av Antal kallade där inskrivningsmeddelande inom 24 tim 2]" caption="Summan av Anta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man av Andel inskrivningsmeddelande inom 24 tim 2]" caption="Summan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Medelvärde av Andel inskrivningsmeddelande inom 24 tim 2]" caption="Medelvärde av Andel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man av Andel kallade där inskrivningsmeddelande inom 24 tim 2]" caption="Summan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Medelvärde av Andel kallade där inskrivningsmeddelande inom 24 tim 2]" caption="Medelvärde av Andel kallade där inskrivningsmeddelande inom 24 tim 2" measure="1" displayFolder="" measureGroup="Område6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Summan av Antal vårdtillfällen]" caption="Summan av Antal vårdtillfällen" measure="1" displayFolder="" measureGroup="Områd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an av Antal utskrivningsklara 3]" caption="Summan av Antal utskrivningsklara 3" measure="1" displayFolder="" measureGroup="Områd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an av Antal utskrivningsklara &gt;=1 dag 2]" caption="Summan av Antal utskrivningsklara &gt;=1 dag 2" measure="1" displayFolder="" measureGroup="Områd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an av Utskrivningsklar antal dagar 2]" caption="Summan av Utskrivningsklar antal dagar 2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man av Antal vtf psyk]" caption="Summan av Antal vtf psyk" measure="1" displayFolder="" measureGroup="Områd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n av Antal utskrivningsklara dagar psyk]" caption="Summan av Antal utskrivningsklara dagar psyk" measure="1" displayFolder="" measureGroup="Områd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n av Antal vtf somat]" caption="Summan av Antal vtf somat" measure="1" displayFolder="" measureGroup="Område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man av Antal utskrivningsklara dagar somatik]" caption="Summan av Antal utskrivningsklara dagar somatik" measure="1" displayFolder="" measureGroup="Områd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man av Snitt_tot]" caption="Summan av Snitt_tot" measure="1" displayFolder="" measureGroup="Områd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man av Snitt_psyk]" caption="Summan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Medelvärde av Snitt_psyk]" caption="Medelvärde av Snitt_psyk" measure="1" displayFolder="" measureGroup="Område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man av Snitt_som]" caption="Summan av Snitt_som" measure="1" displayFolder="" measureGroup="Område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Antal av Andel vårdplanering hemmet]" caption="Antal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Medelvärde av Andel vårdplanering hemmet]" caption="Medelvärde av Andel vårdplanering hemmet" measure="1" displayFolder="" measureGroup="Område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man av Andel vårdplanering hemmet inom 72 tim]" caption="Summan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Medelvärde av Andel vårdplanering hemmet inom 72 tim]" caption="Medelvärde av Andel vårdplanering hemmet inom 72 tim" measure="1" displayFolder="" measureGroup="Område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man av Antal utskrivna]" caption="Summan av Antal utskrivna" measure="1" displayFolder="" measureGroup="Område2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Antal av Andel kallade med hemgång inom 24 tim]" caption="Antal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Medelvärde av Andel kallade med hemgång inom 24 tim]" caption="Medelvärde av Andel kallade med hemgång inom 24 tim" measure="1" displayFolder="" measureGroup="Område4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man av Andel kallade med hemgång inom 24 tim]" caption="Summan av Andel kallade med hemgång inom 24 tim" measure="1" displayFolder="" measureGroup="Område4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7">
    <dimension measure="1" name="Measures" uniqueName="[Measures]" caption="Measures"/>
    <dimension name="Område" uniqueName="[Område]" caption="Område"/>
    <dimension name="Område1" uniqueName="[Område1]" caption="Område1"/>
    <dimension name="Område2" uniqueName="[Område2]" caption="Område2"/>
    <dimension name="Område4" uniqueName="[Område4]" caption="Område4"/>
    <dimension name="Område5" uniqueName="[Område5]" caption="Område5"/>
    <dimension name="Område6" uniqueName="[Område6]" caption="Område6"/>
  </dimensions>
  <measureGroups count="6">
    <measureGroup name="Område" caption="Område"/>
    <measureGroup name="Område1" caption="Område1"/>
    <measureGroup name="Område2" caption="Område2"/>
    <measureGroup name="Område4" caption="Område4"/>
    <measureGroup name="Område5" caption="Område5"/>
    <measureGroup name="Område6" caption="Område6"/>
  </measureGroups>
  <maps count="6">
    <map measureGroup="0" dimension="1"/>
    <map measureGroup="1" dimension="2"/>
    <map measureGroup="2" dimension="3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pivotTable1.xml><?xml version="1.0" encoding="utf-8"?>
<pivotTableDefinition xmlns="http://schemas.openxmlformats.org/spreadsheetml/2006/main" name="Pivottabell12" cacheId="1295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8">
  <location ref="M153:O167" firstHeaderRow="1" firstDataRow="2" firstDataCol="1"/>
  <pivotFields count="3">
    <pivotField axis="axisCol" allDrilled="1" showAll="0" dataSourceSort="1" defaultAttributeDrillState="1">
      <items count="5">
        <item s="1" x="0"/>
        <item x="1"/>
        <item x="2"/>
        <item x="3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2">
    <i>
      <x/>
    </i>
    <i t="grand">
      <x/>
    </i>
  </colItems>
  <dataFields count="1">
    <dataField name=" Andel kallade där inskrivningsmeddelande inom 24 tim" fld="2" subtotal="average" baseField="1" baseItem="0"/>
  </dataFields>
  <chartFormats count="4"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inskrivningsmeddelande inom 24 tim"/>
    <pivotHierarchy dragToData="1" caption=" Antal kallade"/>
    <pivotHierarchy dragToData="1" caption=" Antal kallade där inskrivningsmeddelande inom 24 tim"/>
    <pivotHierarchy dragToData="1"/>
    <pivotHierarchy dragToData="1" caption=" Andel inskrivningsmeddelande inom 24 tim"/>
    <pivotHierarchy dragToData="1"/>
    <pivotHierarchy dragToData="1" caption=" Andel kallade där inskrivningsmeddelande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5"/>
  </rowHierarchiesUsage>
  <colHierarchiesUsage count="1">
    <colHierarchyUsage hierarchyUsage="5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SKR_all!$A$1:$H$157">
        <x15:activeTabTopLevelEntity name="[Område6]"/>
      </x15:pivotTableUISettings>
    </ext>
  </extLst>
</pivotTableDefinition>
</file>

<file path=xl/pivotTables/pivotTable10.xml><?xml version="1.0" encoding="utf-8"?>
<pivotTableDefinition xmlns="http://schemas.openxmlformats.org/spreadsheetml/2006/main" name="Pivottabell6" cacheId="137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1" rowHeaderCaption="Utskrivningsmånad">
  <location ref="P121:T143" firstHeaderRow="1" firstDataRow="3" firstDataCol="1"/>
  <pivotFields count="5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axis="axisCol" allDrilled="1" showAll="0" dataSourceSort="1" defaultAttributeDrillState="1">
      <items count="6">
        <item s="1" x="0"/>
        <item x="1"/>
        <item x="2"/>
        <item x="3"/>
        <item x="4"/>
        <item t="default"/>
      </items>
    </pivotField>
    <pivotField dataField="1" showAll="0"/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4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1"/>
    <field x="-2"/>
  </colFields>
  <colItems count="4">
    <i>
      <x/>
      <x/>
    </i>
    <i r="1" i="1">
      <x v="1"/>
    </i>
    <i t="grand">
      <x/>
    </i>
    <i t="grand" i="1">
      <x/>
    </i>
  </colItems>
  <dataFields count="2">
    <dataField name="Medelvårdtid som utskrivningsklar, Somatisk" fld="3" baseField="0" baseItem="0"/>
    <dataField name="Medelvårdtid som utskrivningsklar, Psykiatri" fld="2" subtotal="average" baseField="0" baseItem="0"/>
  </dataFields>
  <formats count="43">
    <format dxfId="1246">
      <pivotArea outline="0" collapsedLevelsAreSubtotals="1" fieldPosition="0"/>
    </format>
    <format dxfId="1245">
      <pivotArea outline="0" collapsedLevelsAreSubtotals="1" fieldPosition="0"/>
    </format>
    <format dxfId="1244">
      <pivotArea outline="0" collapsedLevelsAreSubtotals="1" fieldPosition="0"/>
    </format>
    <format dxfId="1243">
      <pivotArea outline="0" collapsedLevelsAreSubtotals="1" fieldPosition="0"/>
    </format>
    <format dxfId="1242">
      <pivotArea outline="0" collapsedLevelsAreSubtotals="1" fieldPosition="0"/>
    </format>
    <format dxfId="1241">
      <pivotArea outline="0" collapsedLevelsAreSubtotals="1" fieldPosition="0"/>
    </format>
    <format dxfId="1240">
      <pivotArea outline="0" collapsedLevelsAreSubtotals="1" fieldPosition="0"/>
    </format>
    <format dxfId="1239">
      <pivotArea outline="0" collapsedLevelsAreSubtotals="1" fieldPosition="0"/>
    </format>
    <format dxfId="1238">
      <pivotArea field="0" type="button" dataOnly="0" labelOnly="1" outline="0" axis="axisRow" fieldPosition="1"/>
    </format>
    <format dxfId="1237">
      <pivotArea dataOnly="0" labelOnly="1" outline="0" fieldPosition="0">
        <references count="2">
          <reference field="4294967294" count="1">
            <x v="0"/>
          </reference>
          <reference field="1" count="0" selected="0"/>
        </references>
      </pivotArea>
    </format>
    <format dxfId="1236">
      <pivotArea dataOnly="0" labelOnly="1" outline="0" fieldPosition="0">
        <references count="2">
          <reference field="4294967294" count="1">
            <x v="0"/>
          </reference>
          <reference field="1" count="0" selected="0"/>
        </references>
      </pivotArea>
    </format>
    <format dxfId="1235">
      <pivotArea dataOnly="0" labelOnly="1" outline="0" fieldPosition="0">
        <references count="2">
          <reference field="4294967294" count="1">
            <x v="1"/>
          </reference>
          <reference field="1" count="0" selected="0"/>
        </references>
      </pivotArea>
    </format>
    <format dxfId="1234">
      <pivotArea dataOnly="0" labelOnly="1" outline="0" fieldPosition="0">
        <references count="2">
          <reference field="4294967294" count="1">
            <x v="1"/>
          </reference>
          <reference field="1" count="0" selected="0"/>
        </references>
      </pivotArea>
    </format>
    <format dxfId="1233">
      <pivotArea field="1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232">
      <pivotArea type="topRight" dataOnly="0" labelOnly="1" outline="0" fieldPosition="0"/>
    </format>
    <format dxfId="1231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30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29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28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27">
      <pivotArea field="1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226">
      <pivotArea type="topRight" dataOnly="0" labelOnly="1" outline="0" fieldPosition="0"/>
    </format>
    <format dxfId="1225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24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23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22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21">
      <pivotArea outline="0" collapsedLevelsAreSubtotals="1" fieldPosition="0">
        <references count="2">
          <reference field="4294967294" count="2" selected="0">
            <x v="0"/>
            <x v="1"/>
          </reference>
          <reference field="1" count="0" selected="0"/>
        </references>
      </pivotArea>
    </format>
    <format dxfId="1220">
      <pivotArea type="all" dataOnly="0" outline="0" fieldPosition="0"/>
    </format>
    <format dxfId="1219">
      <pivotArea outline="0" collapsedLevelsAreSubtotals="1" fieldPosition="0"/>
    </format>
    <format dxfId="1218">
      <pivotArea type="origin" dataOnly="0" labelOnly="1" outline="0" fieldPosition="0"/>
    </format>
    <format dxfId="1217">
      <pivotArea field="1" type="button" dataOnly="0" labelOnly="1" outline="0" axis="axisCol" fieldPosition="0"/>
    </format>
    <format dxfId="1216">
      <pivotArea field="-2" type="button" dataOnly="0" labelOnly="1" outline="0" axis="axisCol" fieldPosition="1"/>
    </format>
    <format dxfId="1215">
      <pivotArea type="topRight" dataOnly="0" labelOnly="1" outline="0" fieldPosition="0"/>
    </format>
    <format dxfId="1214">
      <pivotArea field="4" type="button" dataOnly="0" labelOnly="1" outline="0" axis="axisRow" fieldPosition="0"/>
    </format>
    <format dxfId="1213">
      <pivotArea dataOnly="0" labelOnly="1" fieldPosition="0">
        <references count="1">
          <reference field="4" count="0"/>
        </references>
      </pivotArea>
    </format>
    <format dxfId="1212">
      <pivotArea dataOnly="0" labelOnly="1" grandRow="1" outline="0" fieldPosition="0"/>
    </format>
    <format dxfId="1211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210">
      <pivotArea dataOnly="0" labelOnly="1" fieldPosition="0">
        <references count="2">
          <reference field="0" count="1">
            <x v="0"/>
          </reference>
          <reference field="4" count="1" selected="0">
            <x v="1"/>
          </reference>
        </references>
      </pivotArea>
    </format>
    <format dxfId="1209">
      <pivotArea dataOnly="0" labelOnly="1" fieldPosition="0">
        <references count="1">
          <reference field="1" count="1">
            <x v="4"/>
          </reference>
        </references>
      </pivotArea>
    </format>
    <format dxfId="1208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07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06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05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0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</formats>
  <chartFormats count="12">
    <chartFormat chart="1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</chartFormats>
  <pivotHierarchies count="12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edelvårdtid som utskrivningsklar"/>
    <pivotHierarchy dragToData="1"/>
    <pivotHierarchy dragToData="1" caption="Medelvårdtid som utskrivningsklar, Psykiatri"/>
    <pivotHierarchy dragToData="1" caption="Medelvårdtid som utskrivningsklar, Somatis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14"/>
  </rowHierarchiesUsage>
  <colHierarchiesUsage count="2"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M$157">
        <x15:activeTabTopLevelEntity name="[Område]"/>
      </x15:pivotTableUISettings>
    </ext>
  </extLst>
</pivotTableDefinition>
</file>

<file path=xl/pivotTables/pivotTable11.xml><?xml version="1.0" encoding="utf-8"?>
<pivotTableDefinition xmlns="http://schemas.openxmlformats.org/spreadsheetml/2006/main" name="utskr_4" cacheId="1374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8" rowHeaderCaption="Utskrivningsmånad">
  <location ref="P89:R110" firstHeaderRow="1" firstDataRow="2" firstDataCol="1"/>
  <pivotFields count="4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axis="axisCol" allDrilled="1" showAll="0" dataSourceSort="1" defaultAttributeDrillState="1">
      <items count="6">
        <item s="1" x="0"/>
        <item x="1"/>
        <item x="2"/>
        <item x="3"/>
        <item x="4"/>
        <item t="default"/>
      </items>
    </pivotField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3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1"/>
  </colFields>
  <colItems count="2">
    <i>
      <x/>
    </i>
    <i t="grand">
      <x/>
    </i>
  </colItems>
  <dataFields count="1">
    <dataField name="Medelvårdtid som utskrivningsklar" fld="2" baseField="0" baseItem="0" numFmtId="164"/>
  </dataFields>
  <formats count="31">
    <format dxfId="1277">
      <pivotArea outline="0" collapsedLevelsAreSubtotals="1" fieldPosition="0"/>
    </format>
    <format dxfId="1276">
      <pivotArea outline="0" collapsedLevelsAreSubtotals="1" fieldPosition="0"/>
    </format>
    <format dxfId="1275">
      <pivotArea outline="0" collapsedLevelsAreSubtotals="1" fieldPosition="0"/>
    </format>
    <format dxfId="1274">
      <pivotArea outline="0" collapsedLevelsAreSubtotals="1" fieldPosition="0"/>
    </format>
    <format dxfId="1273">
      <pivotArea outline="0" collapsedLevelsAreSubtotals="1" fieldPosition="0"/>
    </format>
    <format dxfId="1272">
      <pivotArea outline="0" collapsedLevelsAreSubtotals="1" fieldPosition="0"/>
    </format>
    <format dxfId="1271">
      <pivotArea outline="0" collapsedLevelsAreSubtotals="1" fieldPosition="0"/>
    </format>
    <format dxfId="1270">
      <pivotArea outline="0" collapsedLevelsAreSubtotals="1" fieldPosition="0"/>
    </format>
    <format dxfId="1269">
      <pivotArea type="origin" dataOnly="0" labelOnly="1" outline="0" fieldPosition="0"/>
    </format>
    <format dxfId="1268">
      <pivotArea type="origin" dataOnly="0" labelOnly="1" outline="0" fieldPosition="0"/>
    </format>
    <format dxfId="1267">
      <pivotArea type="origin" dataOnly="0" labelOnly="1" outline="0" fieldPosition="0"/>
    </format>
    <format dxfId="1266">
      <pivotArea field="0" type="button" dataOnly="0" labelOnly="1" outline="0" axis="axisRow" fieldPosition="1"/>
    </format>
    <format dxfId="1265">
      <pivotArea grandCol="1" outline="0" collapsedLevelsAreSubtotals="1" fieldPosition="0"/>
    </format>
    <format dxfId="1264">
      <pivotArea type="topRight" dataOnly="0" labelOnly="1" outline="0" fieldPosition="0"/>
    </format>
    <format dxfId="1263">
      <pivotArea dataOnly="0" labelOnly="1" grandCol="1" outline="0" fieldPosition="0"/>
    </format>
    <format dxfId="1262">
      <pivotArea grandCol="1" outline="0" collapsedLevelsAreSubtotals="1" fieldPosition="0"/>
    </format>
    <format dxfId="1261">
      <pivotArea type="topRight" dataOnly="0" labelOnly="1" outline="0" fieldPosition="0"/>
    </format>
    <format dxfId="1260">
      <pivotArea dataOnly="0" labelOnly="1" grandCol="1" outline="0" fieldPosition="0"/>
    </format>
    <format dxfId="1259">
      <pivotArea outline="0" collapsedLevelsAreSubtotals="1" fieldPosition="0">
        <references count="1">
          <reference field="1" count="0" selected="0"/>
        </references>
      </pivotArea>
    </format>
    <format dxfId="1258">
      <pivotArea type="all" dataOnly="0" outline="0" fieldPosition="0"/>
    </format>
    <format dxfId="1257">
      <pivotArea outline="0" collapsedLevelsAreSubtotals="1" fieldPosition="0"/>
    </format>
    <format dxfId="1256">
      <pivotArea type="origin" dataOnly="0" labelOnly="1" outline="0" fieldPosition="0"/>
    </format>
    <format dxfId="1255">
      <pivotArea field="1" type="button" dataOnly="0" labelOnly="1" outline="0" axis="axisCol" fieldPosition="0"/>
    </format>
    <format dxfId="1254">
      <pivotArea type="topRight" dataOnly="0" labelOnly="1" outline="0" fieldPosition="0"/>
    </format>
    <format dxfId="1253">
      <pivotArea field="3" type="button" dataOnly="0" labelOnly="1" outline="0" axis="axisRow" fieldPosition="0"/>
    </format>
    <format dxfId="1252">
      <pivotArea dataOnly="0" labelOnly="1" fieldPosition="0">
        <references count="1">
          <reference field="3" count="0"/>
        </references>
      </pivotArea>
    </format>
    <format dxfId="1251">
      <pivotArea dataOnly="0" labelOnly="1" grandRow="1" outline="0" fieldPosition="0"/>
    </format>
    <format dxfId="1250">
      <pivotArea dataOnly="0" labelOnly="1" fieldPosition="0">
        <references count="2">
          <reference field="0" count="0"/>
          <reference field="3" count="1" selected="0">
            <x v="0"/>
          </reference>
        </references>
      </pivotArea>
    </format>
    <format dxfId="1249">
      <pivotArea dataOnly="0" labelOnly="1" fieldPosition="0">
        <references count="2">
          <reference field="0" count="1">
            <x v="0"/>
          </reference>
          <reference field="3" count="1" selected="0">
            <x v="1"/>
          </reference>
        </references>
      </pivotArea>
    </format>
    <format dxfId="1248">
      <pivotArea dataOnly="0" labelOnly="1" fieldPosition="0">
        <references count="1">
          <reference field="1" count="1">
            <x v="4"/>
          </reference>
        </references>
      </pivotArea>
    </format>
    <format dxfId="1247">
      <pivotArea dataOnly="0" labelOnly="1" grandCol="1" outline="0" fieldPosition="0"/>
    </format>
  </formats>
  <chartFormats count="5"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12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edelvårdtid som utskrivningsklar"/>
    <pivotHierarchy dragToData="1"/>
    <pivotHierarchy dragToData="1" caption="Medelvårdtid som utskrivningsklar, Psykiatriskt"/>
    <pivotHierarchy dragToData="1" caption="Medelvårdtid som utskrivningsklar, Somatis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14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M$157">
        <x15:activeTabTopLevelEntity name="[Område]"/>
      </x15:pivotTableUISettings>
    </ext>
  </extLst>
</pivotTableDefinition>
</file>

<file path=xl/pivotTables/pivotTable12.xml><?xml version="1.0" encoding="utf-8"?>
<pivotTableDefinition xmlns="http://schemas.openxmlformats.org/spreadsheetml/2006/main" name="utskr_3" cacheId="137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9" rowHeaderCaption="Utskrivningsmånad">
  <location ref="P60:T82" firstHeaderRow="1" firstDataRow="3" firstDataCol="1"/>
  <pivotFields count="5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4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3"/>
    <field x="-2"/>
  </colFields>
  <colItems count="4">
    <i>
      <x/>
      <x/>
    </i>
    <i r="1" i="1">
      <x v="1"/>
    </i>
    <i t="grand">
      <x/>
    </i>
    <i t="grand" i="1">
      <x/>
    </i>
  </colItems>
  <dataFields count="2">
    <dataField name="Antal utskrivningsklara dagar somatik" fld="2" baseField="0" baseItem="0"/>
    <dataField name=" Antal utskrivningsklara dagar psyk" fld="1" baseField="0" baseItem="0"/>
  </dataFields>
  <formats count="39">
    <format dxfId="1316">
      <pivotArea dataOnly="0" labelOnly="1" outline="0" fieldPosition="0">
        <references count="2">
          <reference field="4294967294" count="1">
            <x v="0"/>
          </reference>
          <reference field="3" count="0" selected="0"/>
        </references>
      </pivotArea>
    </format>
    <format dxfId="1315">
      <pivotArea dataOnly="0" labelOnly="1" outline="0" fieldPosition="0">
        <references count="2">
          <reference field="4294967294" count="1">
            <x v="1"/>
          </reference>
          <reference field="3" count="0" selected="0"/>
        </references>
      </pivotArea>
    </format>
    <format dxfId="1314">
      <pivotArea dataOnly="0" labelOnly="1" outline="0" fieldPosition="0">
        <references count="2">
          <reference field="4294967294" count="1">
            <x v="0"/>
          </reference>
          <reference field="3" count="0" selected="0"/>
        </references>
      </pivotArea>
    </format>
    <format dxfId="1313">
      <pivotArea dataOnly="0" labelOnly="1" outline="0" fieldPosition="0">
        <references count="2">
          <reference field="4294967294" count="1">
            <x v="1"/>
          </reference>
          <reference field="3" count="0" selected="0"/>
        </references>
      </pivotArea>
    </format>
    <format dxfId="1312">
      <pivotArea field="0" type="button" dataOnly="0" labelOnly="1" outline="0" axis="axisRow" fieldPosition="1"/>
    </format>
    <format dxfId="1311">
      <pivotArea field="3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1310">
      <pivotArea field="3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1309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08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307">
      <pivotArea field="3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306">
      <pivotArea type="topRight" dataOnly="0" labelOnly="1" outline="0" fieldPosition="0"/>
    </format>
    <format dxfId="1305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04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303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02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301">
      <pivotArea field="3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300">
      <pivotArea type="topRight" dataOnly="0" labelOnly="1" outline="0" fieldPosition="0"/>
    </format>
    <format dxfId="1299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98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97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96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95">
      <pivotArea outline="0" collapsedLevelsAreSubtotals="1" fieldPosition="0">
        <references count="2">
          <reference field="4294967294" count="2" selected="0">
            <x v="0"/>
            <x v="1"/>
          </reference>
          <reference field="3" count="1" selected="0">
            <x v="0"/>
          </reference>
        </references>
      </pivotArea>
    </format>
    <format dxfId="1294">
      <pivotArea type="all" dataOnly="0" outline="0" fieldPosition="0"/>
    </format>
    <format dxfId="1293">
      <pivotArea outline="0" collapsedLevelsAreSubtotals="1" fieldPosition="0"/>
    </format>
    <format dxfId="1292">
      <pivotArea type="origin" dataOnly="0" labelOnly="1" outline="0" fieldPosition="0"/>
    </format>
    <format dxfId="1291">
      <pivotArea field="3" type="button" dataOnly="0" labelOnly="1" outline="0" axis="axisCol" fieldPosition="0"/>
    </format>
    <format dxfId="1290">
      <pivotArea field="-2" type="button" dataOnly="0" labelOnly="1" outline="0" axis="axisCol" fieldPosition="1"/>
    </format>
    <format dxfId="1289">
      <pivotArea type="topRight" dataOnly="0" labelOnly="1" outline="0" fieldPosition="0"/>
    </format>
    <format dxfId="1288">
      <pivotArea field="4" type="button" dataOnly="0" labelOnly="1" outline="0" axis="axisRow" fieldPosition="0"/>
    </format>
    <format dxfId="1287">
      <pivotArea dataOnly="0" labelOnly="1" fieldPosition="0">
        <references count="1">
          <reference field="4" count="0"/>
        </references>
      </pivotArea>
    </format>
    <format dxfId="1286">
      <pivotArea dataOnly="0" labelOnly="1" grandRow="1" outline="0" fieldPosition="0"/>
    </format>
    <format dxfId="1285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284">
      <pivotArea dataOnly="0" labelOnly="1" fieldPosition="0">
        <references count="2">
          <reference field="0" count="1">
            <x v="0"/>
          </reference>
          <reference field="4" count="1" selected="0">
            <x v="1"/>
          </reference>
        </references>
      </pivotArea>
    </format>
    <format dxfId="1283">
      <pivotArea dataOnly="0" labelOnly="1" fieldPosition="0">
        <references count="1">
          <reference field="3" count="1">
            <x v="4"/>
          </reference>
        </references>
      </pivotArea>
    </format>
    <format dxfId="1282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81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8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7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7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</formats>
  <chartFormats count="30"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8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8" format="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9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8"/>
          </reference>
        </references>
      </pivotArea>
    </chartFormat>
    <chartFormat chart="8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8" format="1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7"/>
          </reference>
        </references>
      </pivotArea>
    </chartFormat>
    <chartFormat chart="8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8" format="2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6"/>
          </reference>
        </references>
      </pivotArea>
    </chartFormat>
    <chartFormat chart="8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8" format="2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8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8" format="2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0"/>
          </reference>
        </references>
      </pivotArea>
    </chartFormat>
    <chartFormat chart="8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8" format="2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2"/>
          </reference>
        </references>
      </pivotArea>
    </chartFormat>
    <chartFormat chart="8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8" format="2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1"/>
          </reference>
        </references>
      </pivotArea>
    </chartFormat>
  </chartFormats>
  <pivotHierarchies count="12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Antal vårdtillfällen"/>
    <pivotHierarchy dragToData="1" caption="Antal utskrivningsklara"/>
    <pivotHierarchy dragToData="1" caption="Antal utskrivningsklara &gt;=1 dag"/>
    <pivotHierarchy dragToData="1" caption="Utskrivningsklar antal dagar"/>
    <pivotHierarchy dragToData="1" caption="Antal vtf psyk"/>
    <pivotHierarchy dragToData="1" caption=" Antal utskrivningsklara dagar psyk"/>
    <pivotHierarchy dragToData="1" caption="Antal vtf somatik"/>
    <pivotHierarchy dragToData="1" caption="Antal utskrivningsklara dagar somati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14"/>
  </rowHierarchiesUsage>
  <colHierarchiesUsage count="2"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M$157">
        <x15:activeTabTopLevelEntity name="[Område]"/>
      </x15:pivotTableUISettings>
    </ext>
  </extLst>
</pivotTableDefinition>
</file>

<file path=xl/pivotTables/pivotTable13.xml><?xml version="1.0" encoding="utf-8"?>
<pivotTableDefinition xmlns="http://schemas.openxmlformats.org/spreadsheetml/2006/main" name="utskr_2" cacheId="1368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8" rowHeaderCaption="Utskrivningsmånad">
  <location ref="P32:T54" firstHeaderRow="1" firstDataRow="3" firstDataCol="1"/>
  <pivotFields count="5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4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3"/>
    <field x="-2"/>
  </colFields>
  <colItems count="4">
    <i>
      <x/>
      <x/>
    </i>
    <i r="1" i="1">
      <x v="1"/>
    </i>
    <i t="grand">
      <x/>
    </i>
    <i t="grand" i="1">
      <x/>
    </i>
  </colItems>
  <dataFields count="2">
    <dataField name="Antal vtf somatik" fld="2" baseField="0" baseItem="0"/>
    <dataField name="Antal vtf psyk" fld="1" baseField="0" baseItem="0"/>
  </dataFields>
  <formats count="34">
    <format dxfId="975">
      <pivotArea dataOnly="0" labelOnly="1" outline="0" fieldPosition="0">
        <references count="2">
          <reference field="4294967294" count="1">
            <x v="0"/>
          </reference>
          <reference field="3" count="0" selected="0"/>
        </references>
      </pivotArea>
    </format>
    <format dxfId="976">
      <pivotArea dataOnly="0" labelOnly="1" outline="0" fieldPosition="0">
        <references count="2">
          <reference field="4294967294" count="1">
            <x v="1"/>
          </reference>
          <reference field="3" count="0" selected="0"/>
        </references>
      </pivotArea>
    </format>
    <format dxfId="977">
      <pivotArea field="0" type="button" dataOnly="0" labelOnly="1" outline="0" axis="axisRow" fieldPosition="1"/>
    </format>
    <format dxfId="97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979">
      <pivotArea field="3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980">
      <pivotArea type="topRight" dataOnly="0" labelOnly="1" outline="0" fieldPosition="0"/>
    </format>
    <format dxfId="981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82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83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84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85">
      <pivotArea field="3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986">
      <pivotArea type="topRight" dataOnly="0" labelOnly="1" outline="0" fieldPosition="0"/>
    </format>
    <format dxfId="987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88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89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90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91">
      <pivotArea outline="0" collapsedLevelsAreSubtotals="1" fieldPosition="0">
        <references count="2">
          <reference field="4294967294" count="2" selected="0">
            <x v="0"/>
            <x v="1"/>
          </reference>
          <reference field="3" count="1" selected="0">
            <x v="0"/>
          </reference>
        </references>
      </pivotArea>
    </format>
    <format dxfId="992">
      <pivotArea type="all" dataOnly="0" outline="0" fieldPosition="0"/>
    </format>
    <format dxfId="993">
      <pivotArea outline="0" collapsedLevelsAreSubtotals="1" fieldPosition="0"/>
    </format>
    <format dxfId="994">
      <pivotArea type="origin" dataOnly="0" labelOnly="1" outline="0" fieldPosition="0"/>
    </format>
    <format dxfId="995">
      <pivotArea field="3" type="button" dataOnly="0" labelOnly="1" outline="0" axis="axisCol" fieldPosition="0"/>
    </format>
    <format dxfId="996">
      <pivotArea field="-2" type="button" dataOnly="0" labelOnly="1" outline="0" axis="axisCol" fieldPosition="1"/>
    </format>
    <format dxfId="997">
      <pivotArea type="topRight" dataOnly="0" labelOnly="1" outline="0" fieldPosition="0"/>
    </format>
    <format dxfId="998">
      <pivotArea field="4" type="button" dataOnly="0" labelOnly="1" outline="0" axis="axisRow" fieldPosition="0"/>
    </format>
    <format dxfId="999">
      <pivotArea dataOnly="0" labelOnly="1" fieldPosition="0">
        <references count="1">
          <reference field="4" count="0"/>
        </references>
      </pivotArea>
    </format>
    <format dxfId="1000">
      <pivotArea dataOnly="0" labelOnly="1" grandRow="1" outline="0" fieldPosition="0"/>
    </format>
    <format dxfId="1001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002">
      <pivotArea dataOnly="0" labelOnly="1" fieldPosition="0">
        <references count="2">
          <reference field="0" count="1">
            <x v="0"/>
          </reference>
          <reference field="4" count="1" selected="0">
            <x v="1"/>
          </reference>
        </references>
      </pivotArea>
    </format>
    <format dxfId="1003">
      <pivotArea dataOnly="0" labelOnly="1" fieldPosition="0">
        <references count="1">
          <reference field="3" count="1">
            <x v="4"/>
          </reference>
        </references>
      </pivotArea>
    </format>
    <format dxfId="100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0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0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07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0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</formats>
  <chartFormats count="28"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4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7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9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8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7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6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7" format="2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0"/>
          </reference>
        </references>
      </pivotArea>
    </chartFormat>
    <chartFormat chart="7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7" format="2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2"/>
          </reference>
        </references>
      </pivotArea>
    </chartFormat>
    <chartFormat chart="7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7" format="2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1"/>
          </reference>
        </references>
      </pivotArea>
    </chartFormat>
  </chartFormats>
  <pivotHierarchies count="12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Antal vårdtillfällen"/>
    <pivotHierarchy dragToData="1" caption="Antal utskrivningsklara"/>
    <pivotHierarchy dragToData="1" caption="Antal utskrivningsklara &gt;=1 dag"/>
    <pivotHierarchy dragToData="1" caption="Utskrivningsklar antal dagar"/>
    <pivotHierarchy dragToData="1" caption="Antal vtf psyk"/>
    <pivotHierarchy dragToData="1" caption=" Antal utskrivningsklara dagar psyk"/>
    <pivotHierarchy dragToData="1" caption="Antal vtf somatik"/>
    <pivotHierarchy dragToData="1" caption="Antal utskrivningsklara dagar somati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14"/>
  </rowHierarchiesUsage>
  <colHierarchiesUsage count="2"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M$157">
        <x15:activeTabTopLevelEntity name="[Område]"/>
      </x15:pivotTableUISettings>
    </ext>
  </extLst>
</pivotTableDefinition>
</file>

<file path=xl/pivotTables/pivotTable14.xml><?xml version="1.0" encoding="utf-8"?>
<pivotTableDefinition xmlns="http://schemas.openxmlformats.org/spreadsheetml/2006/main" name="kl2" cacheId="1308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8" rowHeaderCaption="Utskrivningsmånad">
  <location ref="S33:U54" firstHeaderRow="1" firstDataRow="2" firstDataCol="1"/>
  <pivotFields count="4">
    <pivotField axis="axisCol" allDrilled="1" showAll="0" dataSourceSort="1" defaultAttributeDrillState="1">
      <items count="3">
        <item s="1" x="0"/>
        <item x="1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</pivotFields>
  <rowFields count="2">
    <field x="2"/>
    <field x="1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0"/>
  </colFields>
  <colItems count="2">
    <i>
      <x/>
    </i>
    <i t="grand">
      <x/>
    </i>
  </colItems>
  <dataFields count="1">
    <dataField name=" Andel kallade med hemgång inom 24 tim" fld="3" subtotal="average" baseField="1" baseItem="5" numFmtId="165"/>
  </dataFields>
  <formats count="4">
    <format dxfId="1135">
      <pivotArea outline="0" collapsedLevelsAreSubtotals="1" fieldPosition="0"/>
    </format>
    <format dxfId="1134">
      <pivotArea outline="0" collapsedLevelsAreSubtotals="1" fieldPosition="0"/>
    </format>
    <format dxfId="1133">
      <pivotArea outline="0" collapsedLevelsAreSubtotals="1" fieldPosition="0"/>
    </format>
    <format dxfId="1132">
      <pivotArea outline="0" collapsedLevelsAreSubtotals="1" fieldPosition="0"/>
    </format>
  </formats>
  <chartFormats count="3">
    <chartFormat chart="7" format="18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del kallade med hemgång inom 24 tim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6"/>
    <rowHierarchyUsage hierarchyUsage="42"/>
  </rowHierarchiesUsage>
  <colHierarchiesUsage count="1">
    <colHierarchyUsage hierarchyUsage="3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kallelse!$A$1:$K$588">
        <x15:activeTabTopLevelEntity name="[Område4]"/>
      </x15:pivotTableUISettings>
    </ext>
  </extLst>
</pivotTableDefinition>
</file>

<file path=xl/pivotTables/pivotTable15.xml><?xml version="1.0" encoding="utf-8"?>
<pivotTableDefinition xmlns="http://schemas.openxmlformats.org/spreadsheetml/2006/main" name="kl1" cacheId="1309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4" rowHeaderCaption="Utskrivningsmånad">
  <location ref="S2:Y24" firstHeaderRow="1" firstDataRow="3" firstDataCol="1"/>
  <pivotFields count="6"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5"/>
    <field x="1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0"/>
    <field x="-2"/>
  </colFields>
  <colItems count="6">
    <i>
      <x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 Antal vårdtillfällen" fld="2" baseField="0" baseItem="0"/>
    <dataField name=" Antal kallade" fld="3" baseField="0" baseItem="0"/>
    <dataField name=" Antal kallade med hemgång inom 24 tim" fld="4" baseField="0" baseItem="0"/>
  </dataFields>
  <chartFormats count="39"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2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2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1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9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kallade"/>
    <pivotHierarchy dragToData="1" caption=" Antal kallade med hemgång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6"/>
    <rowHierarchyUsage hierarchyUsage="42"/>
  </rowHierarchiesUsage>
  <colHierarchiesUsage count="2">
    <colHierarchyUsage hierarchyUsage="3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kallelse!$A$1:$K$588">
        <x15:activeTabTopLevelEntity name="[Område4]"/>
      </x15:pivotTableUISettings>
    </ext>
  </extLst>
</pivotTableDefinition>
</file>

<file path=xl/pivotTables/pivotTable16.xml><?xml version="1.0" encoding="utf-8"?>
<pivotTableDefinition xmlns="http://schemas.openxmlformats.org/spreadsheetml/2006/main" name="hg2" cacheId="1310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6">
  <location ref="S34:U55" firstHeaderRow="1" firstDataRow="2" firstDataCol="1"/>
  <pivotFields count="4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axis="axisCol" allDrilled="1" showAll="0" dataSourceSort="1" defaultAttributeDrillState="1">
      <items count="3">
        <item s="1" x="0"/>
        <item x="1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3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2"/>
  </colFields>
  <colItems count="2">
    <i>
      <x/>
    </i>
    <i t="grand">
      <x/>
    </i>
  </colItems>
  <dataFields count="1">
    <dataField name=" Andel hemgång inom 24 tim" fld="1" subtotal="average" baseField="0" baseItem="4" numFmtId="165"/>
  </dataFields>
  <formats count="10">
    <format dxfId="1131">
      <pivotArea grandCol="1" outline="0" collapsedLevelsAreSubtotals="1" fieldPosition="0"/>
    </format>
    <format dxfId="1130">
      <pivotArea type="topRight" dataOnly="0" labelOnly="1" outline="0" fieldPosition="0"/>
    </format>
    <format dxfId="1129">
      <pivotArea dataOnly="0" labelOnly="1" grandCol="1" outline="0" fieldPosition="0"/>
    </format>
    <format dxfId="1128">
      <pivotArea outline="0" collapsedLevelsAreSubtotals="1" fieldPosition="0"/>
    </format>
    <format dxfId="1127">
      <pivotArea outline="0" collapsedLevelsAreSubtotals="1" fieldPosition="0"/>
    </format>
    <format dxfId="1126">
      <pivotArea outline="0" collapsedLevelsAreSubtotals="1" fieldPosition="0"/>
    </format>
    <format dxfId="1125">
      <pivotArea outline="0" collapsedLevelsAreSubtotals="1" fieldPosition="0"/>
    </format>
    <format dxfId="1124">
      <pivotArea grandCol="1" outline="0" collapsedLevelsAreSubtotals="1" fieldPosition="0"/>
    </format>
    <format dxfId="1123">
      <pivotArea type="topRight" dataOnly="0" labelOnly="1" outline="0" fieldPosition="0"/>
    </format>
    <format dxfId="1122">
      <pivotArea dataOnly="0" labelOnly="1" grandCol="1" outline="0" fieldPosition="0"/>
    </format>
  </formats>
  <chartFormats count="2">
    <chartFormat chart="5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  Antal vårdtillfällen"/>
    <pivotHierarchy dragToData="1" caption=" Antal utskrivningsklara"/>
    <pivotHierarchy dragToData="1" caption=" Antal hemgång inom 24 tim"/>
    <pivotHierarchy dragToData="1"/>
    <pivotHierarchy dragToData="1" caption=" Andel hemgång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27"/>
    <rowHierarchyUsage hierarchyUsage="34"/>
  </rowHierarchiesUsage>
  <colHierarchiesUsage count="1">
    <colHierarchyUsage hierarchyUsage="2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emgång!$A$1:$G$157">
        <x15:activeTabTopLevelEntity name="[Område2]"/>
      </x15:pivotTableUISettings>
    </ext>
  </extLst>
</pivotTableDefinition>
</file>

<file path=xl/pivotTables/pivotTable17.xml><?xml version="1.0" encoding="utf-8"?>
<pivotTableDefinition xmlns="http://schemas.openxmlformats.org/spreadsheetml/2006/main" name="hg1" cacheId="1311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4">
  <location ref="S1:Y23" firstHeaderRow="1" firstDataRow="3" firstDataCol="1"/>
  <pivotFields count="6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dataField="1" showAll="0"/>
    <pivotField axis="axisCol" allDrilled="1" showAll="0" dataSourceSort="1" defaultAttributeDrillState="1">
      <items count="10">
        <item s="1" x="0"/>
        <item x="1"/>
        <item x="2"/>
        <item x="3"/>
        <item x="4"/>
        <item x="5"/>
        <item x="6"/>
        <item x="7"/>
        <item x="8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5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4"/>
    <field x="-2"/>
  </colFields>
  <colItems count="6">
    <i>
      <x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  Antal vårdtillfällen" fld="1" baseField="0" baseItem="1"/>
    <dataField name=" Antal utskrivningsklara" fld="2" baseField="0" baseItem="1"/>
    <dataField name=" Antal hemgång inom 24 tim" fld="3" baseField="0" baseItem="1"/>
  </dataFields>
  <formats count="13">
    <format dxfId="928">
      <pivotArea field="4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929">
      <pivotArea type="topRight" dataOnly="0" labelOnly="1" outline="0" offset="B1:D1" fieldPosition="0"/>
    </format>
    <format dxfId="93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3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32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93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3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35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93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3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38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939">
      <pivotArea field="4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940">
      <pivotArea field="4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</formats>
  <chartFormats count="27">
    <chartFormat chart="3" format="1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11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3" format="119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0"/>
          </reference>
        </references>
      </pivotArea>
    </chartFormat>
    <chartFormat chart="3" format="1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12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3" format="12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3" format="1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3" format="12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4"/>
          </reference>
        </references>
      </pivotArea>
    </chartFormat>
    <chartFormat chart="3" format="12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4"/>
          </reference>
        </references>
      </pivotArea>
    </chartFormat>
    <chartFormat chart="3" format="1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3" format="12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8"/>
          </reference>
        </references>
      </pivotArea>
    </chartFormat>
    <chartFormat chart="3" format="12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8"/>
          </reference>
        </references>
      </pivotArea>
    </chartFormat>
    <chartFormat chart="3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3" format="13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7"/>
          </reference>
        </references>
      </pivotArea>
    </chartFormat>
    <chartFormat chart="3" format="131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7"/>
          </reference>
        </references>
      </pivotArea>
    </chartFormat>
    <chartFormat chart="3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3" format="13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3" format="134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3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" format="13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5"/>
          </reference>
        </references>
      </pivotArea>
    </chartFormat>
    <chartFormat chart="3" format="13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5"/>
          </reference>
        </references>
      </pivotArea>
    </chartFormat>
    <chartFormat chart="3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13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3" format="140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  <chartFormat chart="3" format="1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14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"/>
          </reference>
        </references>
      </pivotArea>
    </chartFormat>
    <chartFormat chart="3" format="14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  Antal vårdtillfällen"/>
    <pivotHierarchy dragToData="1" caption=" Antal utskrivningsklara"/>
    <pivotHierarchy dragToData="1" caption=" Antal hemgång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27"/>
    <rowHierarchyUsage hierarchyUsage="34"/>
  </rowHierarchiesUsage>
  <colHierarchiesUsage count="2">
    <colHierarchyUsage hierarchyUsage="2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emgång!$A$1:$G$157">
        <x15:activeTabTopLevelEntity name="[Område2]"/>
      </x15:pivotTableUISettings>
    </ext>
  </extLst>
</pivotTableDefinition>
</file>

<file path=xl/pivotTables/pivotTable18.xml><?xml version="1.0" encoding="utf-8"?>
<pivotTableDefinition xmlns="http://schemas.openxmlformats.org/spreadsheetml/2006/main" name="r_hemg" cacheId="1312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compact="0" compactData="0" gridDropZones="1" multipleFieldFilters="0" chartFormat="6">
  <location ref="A61:E80" firstHeaderRow="1" firstDataRow="2" firstDataCol="2"/>
  <pivotFields count="6">
    <pivotField axis="axisRow" compact="0" allDrilled="1" outline="0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compact="0" allDrilled="1" outline="0" showAll="0" dataSourceSort="1" defaultAttributeDrillState="1">
      <items count="10">
        <item s="1"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allDrilled="1" outline="0" showAll="0" dataSourceSort="1" defaultSubtotal="0" defaultAttributeDrillState="1">
      <items count="2"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</pivotFields>
  <rowFields count="2">
    <field x="2"/>
    <field x="0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an av Antal utskrivna" fld="4" baseField="0" baseItem="0"/>
    <dataField name="Summan av Antal utskrivningsklara" fld="3" baseField="0" baseItem="0"/>
    <dataField name="Summan av Antal hemgång inom 24 tim" fld="5" baseField="0" baseItem="0"/>
  </dataFields>
  <formats count="22">
    <format dxfId="1059">
      <pivotArea grandCol="1" outline="0" collapsedLevelsAreSubtotals="1" fieldPosition="0"/>
    </format>
    <format dxfId="1058">
      <pivotArea type="topRight" dataOnly="0" labelOnly="1" outline="0" fieldPosition="0"/>
    </format>
    <format dxfId="1057">
      <pivotArea dataOnly="0" labelOnly="1" grandCol="1" outline="0" fieldPosition="0"/>
    </format>
    <format dxfId="1056">
      <pivotArea outline="0" collapsedLevelsAreSubtotals="1" fieldPosition="0"/>
    </format>
    <format dxfId="1055">
      <pivotArea outline="0" collapsedLevelsAreSubtotals="1" fieldPosition="0"/>
    </format>
    <format dxfId="1054">
      <pivotArea outline="0" collapsedLevelsAreSubtotals="1" fieldPosition="0"/>
    </format>
    <format dxfId="1053">
      <pivotArea outline="0" collapsedLevelsAreSubtotals="1" fieldPosition="0"/>
    </format>
    <format dxfId="1052">
      <pivotArea grandCol="1" outline="0" collapsedLevelsAreSubtotals="1" fieldPosition="0"/>
    </format>
    <format dxfId="1051">
      <pivotArea type="topRight" dataOnly="0" labelOnly="1" outline="0" fieldPosition="0"/>
    </format>
    <format dxfId="1050">
      <pivotArea dataOnly="0" labelOnly="1" grandCol="1" outline="0" fieldPosition="0"/>
    </format>
    <format dxfId="104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04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047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46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45">
      <pivotArea outline="0" collapsedLevelsAreSubtotals="1" fieldPosition="0"/>
    </format>
    <format dxfId="1044">
      <pivotArea outline="0" collapsedLevelsAreSubtotals="1" fieldPosition="0"/>
    </format>
    <format dxfId="1043">
      <pivotArea outline="0" collapsedLevelsAreSubtotals="1" fieldPosition="0"/>
    </format>
    <format dxfId="1042">
      <pivotArea outline="0" collapsedLevelsAreSubtotals="1" fieldPosition="0"/>
    </format>
    <format dxfId="1041">
      <pivotArea outline="0" collapsedLevelsAreSubtotals="1" fieldPosition="0"/>
    </format>
    <format dxfId="1040">
      <pivotArea outline="0" collapsedLevelsAreSubtotals="1" fieldPosition="0"/>
    </format>
    <format dxfId="1039">
      <pivotArea outline="0" collapsedLevelsAreSubtotals="1" fieldPosition="0"/>
    </format>
    <format dxfId="1038">
      <pivotArea outline="0" collapsedLevelsAreSubtotals="1" fieldPosition="0"/>
    </format>
  </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  Antal vårdtillfällen"/>
    <pivotHierarchy dragToData="1" caption=" Antal utskrivningsklara"/>
    <pivotHierarchy dragToData="1" caption=" Antal hemgång inom 24 tim"/>
    <pivotHierarchy dragToData="1"/>
    <pivotHierarchy dragToData="1" caption=" Andel hemgång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27"/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emgång!$A$1:$G$157">
        <x15:activeTabTopLevelEntity name="[Område2]"/>
      </x15:pivotTableUISettings>
    </ext>
  </extLst>
</pivotTableDefinition>
</file>

<file path=xl/pivotTables/pivotTable19.xml><?xml version="1.0" encoding="utf-8"?>
<pivotTableDefinition xmlns="http://schemas.openxmlformats.org/spreadsheetml/2006/main" name="r_vpl" cacheId="1313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compact="0" compactData="0" gridDropZones="1" multipleFieldFilters="0" chartFormat="4" rowHeaderCaption="Utskrivning månad">
  <location ref="A29:F48" firstHeaderRow="1" firstDataRow="2" firstDataCol="2"/>
  <pivotFields count="7">
    <pivotField axis="axisRow" compact="0" allDrilled="1" outline="0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compact="0" allDrilled="1" outline="0" showAll="0" dataSourceSort="1" defaultAttributeDrillState="1">
      <items count="3">
        <item s="1" x="0"/>
        <item x="1"/>
        <item t="default"/>
      </items>
    </pivotField>
    <pivotField axis="axisRow" compact="0" allDrilled="1" outline="0" showAll="0" dataSourceSort="1" defaultSubtotal="0" defaultAttributeDrillState="1">
      <items count="2"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2"/>
    <field x="0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an av Antal vårdtillfällen" fld="4" baseField="0" baseItem="0"/>
    <dataField name="Summan av Antal SIP" fld="3" baseField="0" baseItem="0"/>
    <dataField name="Summan av SIP i hemmet" fld="5" baseField="0" baseItem="0"/>
    <dataField name="Summan av Antal SIP i hemmet inom 72 timmar" fld="6" baseField="0" baseItem="0"/>
  </dataFields>
  <formats count="56">
    <format dxfId="1115">
      <pivotArea field="0" type="button" dataOnly="0" labelOnly="1" outline="0" axis="axisRow" fieldPosition="1"/>
    </format>
    <format dxfId="1114">
      <pivotArea dataOnly="0" labelOnly="1" grandCol="1" outline="0" fieldPosition="0"/>
    </format>
    <format dxfId="1113">
      <pivotArea type="origin" dataOnly="0" labelOnly="1" outline="0" fieldPosition="0"/>
    </format>
    <format dxfId="1112">
      <pivotArea field="1" type="button" dataOnly="0" labelOnly="1" outline="0"/>
    </format>
    <format dxfId="1111">
      <pivotArea type="topRight" dataOnly="0" labelOnly="1" outline="0" fieldPosition="0"/>
    </format>
    <format dxfId="1110">
      <pivotArea grandCol="1" outline="0" collapsedLevelsAreSubtotals="1" fieldPosition="0"/>
    </format>
    <format dxfId="1109">
      <pivotArea grandCol="1" outline="0" collapsedLevelsAreSubtotals="1" fieldPosition="0"/>
    </format>
    <format dxfId="1108">
      <pivotArea grandCol="1" outline="0" collapsedLevelsAreSubtotals="1" fieldPosition="0"/>
    </format>
    <format dxfId="1107">
      <pivotArea grandCol="1" outline="0" collapsedLevelsAreSubtotals="1" fieldPosition="0"/>
    </format>
    <format dxfId="1106">
      <pivotArea grandCol="1" outline="0" collapsedLevelsAreSubtotals="1" fieldPosition="0"/>
    </format>
    <format dxfId="1105">
      <pivotArea type="origin" dataOnly="0" labelOnly="1" outline="0" fieldPosition="0"/>
    </format>
    <format dxfId="1104">
      <pivotArea field="0" type="button" dataOnly="0" labelOnly="1" outline="0" axis="axisRow" fieldPosition="1"/>
    </format>
    <format dxfId="1103">
      <pivotArea dataOnly="0" labelOnly="1" fieldPosition="0">
        <references count="1">
          <reference field="0" count="0"/>
        </references>
      </pivotArea>
    </format>
    <format dxfId="1102">
      <pivotArea grandRow="1" outline="0" collapsedLevelsAreSubtotals="1" fieldPosition="0"/>
    </format>
    <format dxfId="1101">
      <pivotArea dataOnly="0" labelOnly="1" grandCol="1" outline="0" fieldPosition="0"/>
    </format>
    <format dxfId="1100">
      <pivotArea field="0" collapsedLevelsAreSubtotals="1" axis="axisRow" fieldPosition="1">
        <references count="1">
          <reference field="0" count="0"/>
        </references>
      </pivotArea>
    </format>
    <format dxfId="1099">
      <pivotArea field="0" collapsedLevelsAreSubtotals="1" axis="axisRow" fieldPosition="1">
        <references count="1">
          <reference field="0" count="0"/>
        </references>
      </pivotArea>
    </format>
    <format dxfId="1098">
      <pivotArea field="0" collapsedLevelsAreSubtotals="1" axis="axisRow" fieldPosition="1">
        <references count="1">
          <reference field="0" count="0"/>
        </references>
      </pivotArea>
    </format>
    <format dxfId="1097">
      <pivotArea field="0" collapsedLevelsAreSubtotals="1" axis="axisRow" fieldPosition="1">
        <references count="1">
          <reference field="0" count="0"/>
        </references>
      </pivotArea>
    </format>
    <format dxfId="1096">
      <pivotArea field="0" collapsedLevelsAreSubtotals="1" axis="axisRow" fieldPosition="1">
        <references count="1">
          <reference field="0" count="0"/>
        </references>
      </pivotArea>
    </format>
    <format dxfId="1095">
      <pivotArea outline="0" collapsedLevelsAreSubtotals="1" fieldPosition="0"/>
    </format>
    <format dxfId="1094">
      <pivotArea type="all" dataOnly="0" outline="0" fieldPosition="0"/>
    </format>
    <format dxfId="1093">
      <pivotArea outline="0" collapsedLevelsAreSubtotals="1" fieldPosition="0"/>
    </format>
    <format dxfId="1092">
      <pivotArea type="origin" dataOnly="0" labelOnly="1" outline="0" fieldPosition="0"/>
    </format>
    <format dxfId="1091">
      <pivotArea field="1" type="button" dataOnly="0" labelOnly="1" outline="0"/>
    </format>
    <format dxfId="1090">
      <pivotArea type="topRight" dataOnly="0" labelOnly="1" outline="0" fieldPosition="0"/>
    </format>
    <format dxfId="1089">
      <pivotArea field="0" type="button" dataOnly="0" labelOnly="1" outline="0" axis="axisRow" fieldPosition="1"/>
    </format>
    <format dxfId="1088">
      <pivotArea dataOnly="0" labelOnly="1" fieldPosition="0">
        <references count="1">
          <reference field="0" count="0"/>
        </references>
      </pivotArea>
    </format>
    <format dxfId="1087">
      <pivotArea dataOnly="0" labelOnly="1" grandRow="1" outline="0" fieldPosition="0"/>
    </format>
    <format dxfId="1086">
      <pivotArea dataOnly="0" labelOnly="1" grandCol="1" outline="0" fieldPosition="0"/>
    </format>
    <format dxfId="1085">
      <pivotArea field="1" type="button" dataOnly="0" labelOnly="1" outline="0"/>
    </format>
    <format dxfId="1084">
      <pivotArea field="1" type="button" dataOnly="0" labelOnly="1" outline="0"/>
    </format>
    <format dxfId="1083">
      <pivotArea field="1" type="button" dataOnly="0" labelOnly="1" outline="0"/>
    </format>
    <format dxfId="1082">
      <pivotArea grandCol="1" outline="0" collapsedLevelsAreSubtotals="1" fieldPosition="0"/>
    </format>
    <format dxfId="1081">
      <pivotArea type="topRight" dataOnly="0" labelOnly="1" outline="0" fieldPosition="0"/>
    </format>
    <format dxfId="1080">
      <pivotArea dataOnly="0" labelOnly="1" grandCol="1" outline="0" fieldPosition="0"/>
    </format>
    <format dxfId="1079">
      <pivotArea grandCol="1" outline="0" collapsedLevelsAreSubtotals="1" fieldPosition="0"/>
    </format>
    <format dxfId="1078">
      <pivotArea type="topRight" dataOnly="0" labelOnly="1" outline="0" fieldPosition="0"/>
    </format>
    <format dxfId="1077">
      <pivotArea dataOnly="0" labelOnly="1" grandCol="1" outline="0" fieldPosition="0"/>
    </format>
    <format dxfId="1076">
      <pivotArea type="origin" dataOnly="0" labelOnly="1" outline="0" fieldPosition="0"/>
    </format>
    <format dxfId="1075">
      <pivotArea type="all" dataOnly="0" outline="0" fieldPosition="0"/>
    </format>
    <format dxfId="1074">
      <pivotArea outline="0" collapsedLevelsAreSubtotals="1" fieldPosition="0"/>
    </format>
    <format dxfId="1073">
      <pivotArea field="2" type="button" dataOnly="0" labelOnly="1" outline="0" axis="axisRow" fieldPosition="0"/>
    </format>
    <format dxfId="1072">
      <pivotArea dataOnly="0" labelOnly="1" outline="0" axis="axisValues" fieldPosition="0"/>
    </format>
    <format dxfId="1071">
      <pivotArea dataOnly="0" labelOnly="1" fieldPosition="0">
        <references count="1">
          <reference field="2" count="0"/>
        </references>
      </pivotArea>
    </format>
    <format dxfId="1070">
      <pivotArea dataOnly="0" labelOnly="1" grandRow="1" outline="0" fieldPosition="0"/>
    </format>
    <format dxfId="1069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068">
      <pivotArea dataOnly="0" labelOnly="1" fieldPosition="0">
        <references count="2">
          <reference field="0" count="1">
            <x v="0"/>
          </reference>
          <reference field="2" count="1" selected="0">
            <x v="1"/>
          </reference>
        </references>
      </pivotArea>
    </format>
    <format dxfId="1067">
      <pivotArea dataOnly="0" labelOnly="1" outline="0" axis="axisValues" fieldPosition="0"/>
    </format>
    <format dxfId="1066">
      <pivotArea outline="0" collapsedLevelsAreSubtotals="1" fieldPosition="0"/>
    </format>
    <format dxfId="1065">
      <pivotArea outline="0" collapsedLevelsAreSubtotals="1" fieldPosition="0"/>
    </format>
    <format dxfId="1064">
      <pivotArea outline="0" collapsedLevelsAreSubtotals="1" fieldPosition="0"/>
    </format>
    <format dxfId="1063">
      <pivotArea outline="0" collapsedLevelsAreSubtotals="1" fieldPosition="0"/>
    </format>
    <format dxfId="1062">
      <pivotArea outline="0" collapsedLevelsAreSubtotals="1" fieldPosition="0"/>
    </format>
    <format dxfId="1061">
      <pivotArea outline="0" collapsedLevelsAreSubtotals="1" fieldPosition="0"/>
    </format>
    <format dxfId="1060">
      <pivotArea outline="0" collapsedLevelsAreSubtotals="1" fieldPosition="0"/>
    </format>
  </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Antal vårdtillfällen"/>
    <pivotHierarchy dragToData="1" caption=" Antal SIP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del vårdplanering hemmet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IP!$A$1:$I$157">
        <x15:activeTabTopLevelEntity name="[Område1]"/>
      </x15:pivotTableUISettings>
    </ext>
  </extLst>
</pivotTableDefinition>
</file>

<file path=xl/pivotTables/pivotTable2.xml><?xml version="1.0" encoding="utf-8"?>
<pivotTableDefinition xmlns="http://schemas.openxmlformats.org/spreadsheetml/2006/main" name="insk3" cacheId="1296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10">
  <location ref="T68:V89" firstHeaderRow="1" firstDataRow="2" firstDataCol="1"/>
  <pivotFields count="4"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3"/>
    <field x="1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0"/>
  </colFields>
  <colItems count="2">
    <i>
      <x/>
    </i>
    <i t="grand">
      <x/>
    </i>
  </colItems>
  <dataFields count="1">
    <dataField name=" Andel kallade där inskrivningsmeddelande inom 24 tim" fld="2" subtotal="average" baseField="1" baseItem="0" numFmtId="165"/>
  </dataFields>
  <formats count="9">
    <format dxfId="1692">
      <pivotArea outline="0" collapsedLevelsAreSubtotals="1" fieldPosition="0"/>
    </format>
    <format dxfId="1691">
      <pivotArea outline="0" collapsedLevelsAreSubtotals="1" fieldPosition="0"/>
    </format>
    <format dxfId="1690">
      <pivotArea type="origin" dataOnly="0" labelOnly="1" outline="0" fieldPosition="0"/>
    </format>
    <format dxfId="1689">
      <pivotArea grandCol="1" outline="0" collapsedLevelsAreSubtotals="1" fieldPosition="0"/>
    </format>
    <format dxfId="1688">
      <pivotArea type="topRight" dataOnly="0" labelOnly="1" outline="0" fieldPosition="0"/>
    </format>
    <format dxfId="1687">
      <pivotArea dataOnly="0" labelOnly="1" grandCol="1" outline="0" fieldPosition="0"/>
    </format>
    <format dxfId="1686">
      <pivotArea grandCol="1" outline="0" collapsedLevelsAreSubtotals="1" fieldPosition="0"/>
    </format>
    <format dxfId="1685">
      <pivotArea type="topRight" dataOnly="0" labelOnly="1" outline="0" fieldPosition="0"/>
    </format>
    <format dxfId="1684">
      <pivotArea dataOnly="0" labelOnly="1" grandCol="1" outline="0" fieldPosition="0"/>
    </format>
  </formats>
  <chartFormats count="13"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inskrivningsmeddelande inom 24 tim"/>
    <pivotHierarchy dragToData="1" caption=" Antal kallade"/>
    <pivotHierarchy dragToData="1" caption=" Antal kallade där inskrivningsmeddelande inom 24 tim"/>
    <pivotHierarchy dragToData="1"/>
    <pivotHierarchy dragToData="1" caption=" Andel inskrivningsmeddelande inom 24 tim"/>
    <pivotHierarchy dragToData="1"/>
    <pivotHierarchy dragToData="1" caption=" Andel kallade där inskrivningsmeddelande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57"/>
    <rowHierarchyUsage hierarchyUsage="65"/>
  </rowHierarchiesUsage>
  <colHierarchiesUsage count="1">
    <colHierarchyUsage hierarchyUsage="5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SKR_all!$A$1:$H$157">
        <x15:activeTabTopLevelEntity name="[Område6]"/>
      </x15:pivotTableUISettings>
    </ext>
  </extLst>
</pivotTableDefinition>
</file>

<file path=xl/pivotTables/pivotTable20.xml><?xml version="1.0" encoding="utf-8"?>
<pivotTableDefinition xmlns="http://schemas.openxmlformats.org/spreadsheetml/2006/main" name="R_insk" cacheId="1314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compact="0" compactData="0" gridDropZones="1" multipleFieldFilters="0" chartFormat="8" rowHeaderCaption="Inskrivningsmånad">
  <location ref="A1:F20" firstHeaderRow="1" firstDataRow="2" firstDataCol="2"/>
  <pivotFields count="6">
    <pivotField axis="axisRow" compact="0" allDrilled="1" outline="0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dataSourceSort="1" defaultSubtotal="0" defaultAttributeDrillState="1">
      <items count="2">
        <item x="0"/>
        <item x="1"/>
      </items>
    </pivotField>
  </pivotFields>
  <rowFields count="2">
    <field x="5"/>
    <field x="0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Antal vårdtillfällen" fld="1" baseField="1" baseItem="0"/>
    <dataField name=" Antal inskrivningsmeddelande inom 24 tim" fld="2" baseField="1" baseItem="0"/>
    <dataField name=" Antal kallade" fld="3" baseField="1" baseItem="0"/>
    <dataField name=" Antal kallade där inskrivningsmeddelande inom 24 tim" fld="4" baseField="1" baseItem="0"/>
  </dataFields>
  <formats count="6">
    <format dxfId="1121">
      <pivotArea field="5" type="button" dataOnly="0" labelOnly="1" outline="0" axis="axisRow" fieldPosition="0"/>
    </format>
    <format dxfId="1120">
      <pivotArea field="5" type="button" dataOnly="0" labelOnly="1" outline="0" axis="axisRow" fieldPosition="0"/>
    </format>
    <format dxfId="1119">
      <pivotArea field="5" type="button" dataOnly="0" labelOnly="1" outline="0" axis="axisRow" fieldPosition="0"/>
    </format>
    <format dxfId="1118">
      <pivotArea grandRow="1" grandCol="1"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117">
      <pivotArea dataOnly="0" labelOnly="1" fieldPosition="0">
        <references count="2">
          <reference field="0" count="0"/>
          <reference field="5" count="1" selected="0">
            <x v="0"/>
          </reference>
        </references>
      </pivotArea>
    </format>
    <format dxfId="1116">
      <pivotArea dataOnly="0" labelOnly="1" fieldPosition="0">
        <references count="2">
          <reference field="0" count="1">
            <x v="0"/>
          </reference>
          <reference field="5" count="1" selected="0">
            <x v="1"/>
          </reference>
        </references>
      </pivotArea>
    </format>
  </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inskrivningsmeddelande inom 24 tim"/>
    <pivotHierarchy dragToData="1" caption=" Antal kallade"/>
    <pivotHierarchy dragToData="1" caption=" Antal kallade där inskrivningsmeddelande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57"/>
    <rowHierarchyUsage hierarchyUsage="6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SKR_all!$A$1:$H$157">
        <x15:activeTabTopLevelEntity name="[Område6]"/>
      </x15:pivotTableUISettings>
    </ext>
  </extLst>
</pivotTableDefinition>
</file>

<file path=xl/pivotTables/pivotTable21.xml><?xml version="1.0" encoding="utf-8"?>
<pivotTableDefinition xmlns="http://schemas.openxmlformats.org/spreadsheetml/2006/main" name="r_utskr_kl" cacheId="1315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compact="0" compactData="0" gridDropZones="1" multipleFieldFilters="0" chartFormat="13" rowHeaderCaption="Utskrivningsmånad">
  <location ref="A133:H152" firstHeaderRow="1" firstDataRow="2" firstDataCol="2"/>
  <pivotFields count="9">
    <pivotField axis="axisRow" compact="0" allDrilled="1" outline="0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compact="0" allDrilled="1" outline="0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compact="0" allDrilled="1" outline="0" showAll="0" dataSourceSort="1" defaultSubtotal="0" defaultAttributeDrillState="1">
      <items count="2"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2"/>
    <field x="0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n av Antal utskrivningsklara &gt;=1 dag" fld="3" baseField="0" baseItem="0"/>
    <dataField name="Summan av Utskrivningsklar antal dagar" fld="4" baseField="0" baseItem="0"/>
    <dataField name="Summan av Antal vtf psyk" fld="5" baseField="0" baseItem="0"/>
    <dataField name="Summan av Antal utskrivningsklara dagar psyk" fld="6" baseField="0" baseItem="0"/>
    <dataField name="Summan av Antal vtf somat" fld="7" baseField="0" baseItem="0"/>
    <dataField name="Summan av Antal utskrivningsklara dagar somatik" fld="8" baseField="0" baseItem="0"/>
  </dataFields>
  <formats count="33">
    <format dxfId="942">
      <pivotArea outline="0" collapsedLevelsAreSubtotals="1" fieldPosition="0"/>
    </format>
    <format dxfId="943">
      <pivotArea outline="0" collapsedLevelsAreSubtotals="1" fieldPosition="0"/>
    </format>
    <format dxfId="944">
      <pivotArea outline="0" collapsedLevelsAreSubtotals="1" fieldPosition="0"/>
    </format>
    <format dxfId="945">
      <pivotArea outline="0" collapsedLevelsAreSubtotals="1" fieldPosition="0"/>
    </format>
    <format dxfId="946">
      <pivotArea outline="0" collapsedLevelsAreSubtotals="1" fieldPosition="0"/>
    </format>
    <format dxfId="947">
      <pivotArea outline="0" collapsedLevelsAreSubtotals="1" fieldPosition="0"/>
    </format>
    <format dxfId="948">
      <pivotArea outline="0" collapsedLevelsAreSubtotals="1" fieldPosition="0"/>
    </format>
    <format dxfId="949">
      <pivotArea outline="0" collapsedLevelsAreSubtotals="1" fieldPosition="0"/>
    </format>
    <format dxfId="950">
      <pivotArea field="0" type="button" dataOnly="0" labelOnly="1" outline="0" axis="axisRow" fieldPosition="1"/>
    </format>
    <format dxfId="951">
      <pivotArea type="topRight" dataOnly="0" labelOnly="1" outline="0" fieldPosition="0"/>
    </format>
    <format dxfId="952">
      <pivotArea type="topRight" dataOnly="0" labelOnly="1" outline="0" fieldPosition="0"/>
    </format>
    <format dxfId="953">
      <pivotArea type="all" dataOnly="0" outline="0" fieldPosition="0"/>
    </format>
    <format dxfId="954">
      <pivotArea outline="0" collapsedLevelsAreSubtotals="1" fieldPosition="0"/>
    </format>
    <format dxfId="955">
      <pivotArea type="origin" dataOnly="0" labelOnly="1" outline="0" fieldPosition="0"/>
    </format>
    <format dxfId="956">
      <pivotArea field="1" type="button" dataOnly="0" labelOnly="1" outline="0"/>
    </format>
    <format dxfId="957">
      <pivotArea field="-2" type="button" dataOnly="0" labelOnly="1" outline="0" axis="axisCol" fieldPosition="0"/>
    </format>
    <format dxfId="958">
      <pivotArea type="topRight" dataOnly="0" labelOnly="1" outline="0" fieldPosition="0"/>
    </format>
    <format dxfId="959">
      <pivotArea field="2" type="button" dataOnly="0" labelOnly="1" outline="0" axis="axisRow" fieldPosition="0"/>
    </format>
    <format dxfId="960">
      <pivotArea dataOnly="0" labelOnly="1" fieldPosition="0">
        <references count="1">
          <reference field="2" count="0"/>
        </references>
      </pivotArea>
    </format>
    <format dxfId="961">
      <pivotArea dataOnly="0" labelOnly="1" grandRow="1" outline="0" fieldPosition="0"/>
    </format>
    <format dxfId="962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963">
      <pivotArea dataOnly="0" labelOnly="1" fieldPosition="0">
        <references count="2">
          <reference field="0" count="1">
            <x v="0"/>
          </reference>
          <reference field="2" count="1" selected="0">
            <x v="1"/>
          </reference>
        </references>
      </pivotArea>
    </format>
    <format dxfId="964">
      <pivotArea type="all" dataOnly="0" outline="0" fieldPosition="0"/>
    </format>
    <format dxfId="965">
      <pivotArea outline="0" collapsedLevelsAreSubtotals="1" fieldPosition="0"/>
    </format>
    <format dxfId="966">
      <pivotArea type="origin" dataOnly="0" labelOnly="1" outline="0" fieldPosition="0"/>
    </format>
    <format dxfId="967">
      <pivotArea field="1" type="button" dataOnly="0" labelOnly="1" outline="0"/>
    </format>
    <format dxfId="968">
      <pivotArea field="-2" type="button" dataOnly="0" labelOnly="1" outline="0" axis="axisCol" fieldPosition="0"/>
    </format>
    <format dxfId="969">
      <pivotArea type="topRight" dataOnly="0" labelOnly="1" outline="0" fieldPosition="0"/>
    </format>
    <format dxfId="970">
      <pivotArea field="2" type="button" dataOnly="0" labelOnly="1" outline="0" axis="axisRow" fieldPosition="0"/>
    </format>
    <format dxfId="971">
      <pivotArea dataOnly="0" labelOnly="1" fieldPosition="0">
        <references count="1">
          <reference field="2" count="0"/>
        </references>
      </pivotArea>
    </format>
    <format dxfId="972">
      <pivotArea dataOnly="0" labelOnly="1" grandRow="1" outline="0" fieldPosition="0"/>
    </format>
    <format dxfId="973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974">
      <pivotArea dataOnly="0" labelOnly="1" fieldPosition="0">
        <references count="2">
          <reference field="0" count="1">
            <x v="0"/>
          </reference>
          <reference field="2" count="1" selected="0">
            <x v="1"/>
          </reference>
        </references>
      </pivotArea>
    </format>
  </formats>
  <chartFormats count="6">
    <chartFormat chart="12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2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2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2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Hierarchies count="12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edelvårdtid som utskrivningsklar, totalt"/>
    <pivotHierarchy dragToData="1"/>
    <pivotHierarchy dragToData="1" caption="Medelvårdtid som utskrivningsklar, Psykiatri"/>
    <pivotHierarchy dragToData="1" caption="Medelvårdtid som utskrivningsklar, Somatis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M$157">
        <x15:activeTabTopLevelEntity name="[Område]"/>
      </x15:pivotTableUISettings>
    </ext>
  </extLst>
</pivotTableDefinition>
</file>

<file path=xl/pivotTables/pivotTable22.xml><?xml version="1.0" encoding="utf-8"?>
<pivotTableDefinition xmlns="http://schemas.openxmlformats.org/spreadsheetml/2006/main" name="r_kall_hemg" cacheId="1316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compact="0" compactData="0" gridDropZones="1" multipleFieldFilters="0" chartFormat="4" rowHeaderCaption="Utskrivningsmånad">
  <location ref="A96:E115" firstHeaderRow="1" firstDataRow="2" firstDataCol="2"/>
  <pivotFields count="6">
    <pivotField compact="0" allDrilled="1" outline="0" showAll="0" dataSourceSort="1" defaultAttributeDrillState="1">
      <items count="5">
        <item s="1" x="0"/>
        <item x="1"/>
        <item x="2"/>
        <item x="3"/>
        <item t="default"/>
      </items>
    </pivotField>
    <pivotField axis="axisRow" compact="0" allDrilled="1" outline="0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dataSourceSort="1" defaultSubtotal="0" defaultAttributeDrillState="1">
      <items count="2">
        <item x="0"/>
        <item x="1"/>
      </items>
    </pivotField>
  </pivotFields>
  <rowFields count="2">
    <field x="5"/>
    <field x="1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Antal vårdtillfällen" fld="2" baseField="0" baseItem="0"/>
    <dataField name=" Antal kallade" fld="3" baseField="0" baseItem="0"/>
    <dataField name=" Antal kallade med hemgång inom 24 tim" fld="4" baseField="0" baseItem="0"/>
  </dataField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kallade"/>
    <pivotHierarchy dragToData="1" caption=" Antal kallade med hemgång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6"/>
    <rowHierarchyUsage hierarchyUsage="4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kallelse!$A$1:$K$588">
        <x15:activeTabTopLevelEntity name="[Område4]"/>
      </x15:pivotTableUISettings>
    </ext>
  </extLst>
</pivotTableDefinition>
</file>

<file path=xl/pivotTables/pivotTable23.xml><?xml version="1.0" encoding="utf-8"?>
<pivotTableDefinition xmlns="http://schemas.openxmlformats.org/spreadsheetml/2006/main" name="Pivottabell3" cacheId="131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W5:Z18" firstHeaderRow="0" firstDataRow="1" firstDataCol="1" rowPageCount="3" colPageCount="1"/>
  <pivotFields count="7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1" hier="43" name="[Område5].[Kommun].&amp;[Aneby]" cap="Aneby"/>
    <pageField fld="2" hier="45" name="[Område5].[Utskriven].&amp;[Ja]" cap="Ja"/>
    <pageField fld="3" hier="46" name="[Område5].[Utskrivningsklar].&amp;[Ja]" cap="Ja"/>
  </pageFields>
  <dataFields count="3">
    <dataField name="Summan av Antal vårdtillfällen" fld="4" baseField="0" baseItem="0"/>
    <dataField name="Summan av Antal kallade" fld="5" baseField="0" baseItem="0"/>
    <dataField name="Summan av Antal kallade med hemgång inom 24 tim" fld="6" baseField="0" baseItem="0"/>
  </dataField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sk!$H$1:$S$889">
        <x15:activeTabTopLevelEntity name="[Område5]"/>
      </x15:pivotTableUISettings>
    </ext>
  </extLst>
</pivotTableDefinition>
</file>

<file path=xl/pivotTables/pivotTable3.xml><?xml version="1.0" encoding="utf-8"?>
<pivotTableDefinition xmlns="http://schemas.openxmlformats.org/spreadsheetml/2006/main" name="insk2" cacheId="1297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8" rowHeaderCaption="Inskrivningsmånad">
  <location ref="T34:V55" firstHeaderRow="1" firstDataRow="2" firstDataCol="1"/>
  <pivotFields count="4"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3"/>
    <field x="1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0"/>
  </colFields>
  <colItems count="2">
    <i>
      <x/>
    </i>
    <i t="grand">
      <x/>
    </i>
  </colItems>
  <dataFields count="1">
    <dataField name=" Andel inskrivningsmeddelande inom 24 tim" fld="2" subtotal="average" baseField="1" baseItem="0"/>
  </dataFields>
  <formats count="59">
    <format dxfId="1751">
      <pivotArea type="origin" dataOnly="0" labelOnly="1" outline="0" fieldPosition="0"/>
    </format>
    <format dxfId="1750">
      <pivotArea collapsedLevelsAreSubtotals="1" fieldPosition="0">
        <references count="1">
          <reference field="3" count="1">
            <x v="0"/>
          </reference>
        </references>
      </pivotArea>
    </format>
    <format dxfId="1749">
      <pivotArea collapsedLevelsAreSubtotals="1" fieldPosition="0">
        <references count="1">
          <reference field="3" count="1">
            <x v="0"/>
          </reference>
        </references>
      </pivotArea>
    </format>
    <format dxfId="1748">
      <pivotArea collapsedLevelsAreSubtotals="1" fieldPosition="0">
        <references count="1">
          <reference field="3" count="1">
            <x v="0"/>
          </reference>
        </references>
      </pivotArea>
    </format>
    <format dxfId="1747">
      <pivotArea collapsedLevelsAreSubtotals="1" fieldPosition="0">
        <references count="1">
          <reference field="3" count="1">
            <x v="0"/>
          </reference>
        </references>
      </pivotArea>
    </format>
    <format dxfId="1746">
      <pivotArea collapsedLevelsAreSubtotals="1" fieldPosition="0">
        <references count="1">
          <reference field="3" count="1">
            <x v="0"/>
          </reference>
        </references>
      </pivotArea>
    </format>
    <format dxfId="1745">
      <pivotArea collapsedLevelsAreSubtotals="1" fieldPosition="0">
        <references count="1">
          <reference field="3" count="1">
            <x v="0"/>
          </reference>
        </references>
      </pivotArea>
    </format>
    <format dxfId="1744">
      <pivotArea collapsedLevelsAreSubtotals="1" fieldPosition="0">
        <references count="1">
          <reference field="3" count="1">
            <x v="0"/>
          </reference>
        </references>
      </pivotArea>
    </format>
    <format dxfId="1743">
      <pivotArea collapsedLevelsAreSubtotals="1" fieldPosition="0">
        <references count="1">
          <reference field="3" count="1">
            <x v="0"/>
          </reference>
        </references>
      </pivotArea>
    </format>
    <format dxfId="1742">
      <pivotArea collapsedLevelsAreSubtotals="1" fieldPosition="0">
        <references count="1">
          <reference field="3" count="1">
            <x v="0"/>
          </reference>
        </references>
      </pivotArea>
    </format>
    <format dxfId="1741">
      <pivotArea grandRow="1" outline="0" collapsedLevelsAreSubtotals="1" fieldPosition="0"/>
    </format>
    <format dxfId="1740">
      <pivotArea grandRow="1" outline="0" collapsedLevelsAreSubtotals="1" fieldPosition="0"/>
    </format>
    <format dxfId="1739">
      <pivotArea grandRow="1" outline="0" collapsedLevelsAreSubtotals="1" fieldPosition="0"/>
    </format>
    <format dxfId="1738">
      <pivotArea grandRow="1" outline="0" collapsedLevelsAreSubtotals="1" fieldPosition="0"/>
    </format>
    <format dxfId="1737">
      <pivotArea grandRow="1" outline="0" collapsedLevelsAreSubtotals="1" fieldPosition="0"/>
    </format>
    <format dxfId="1736">
      <pivotArea grandRow="1" outline="0" collapsedLevelsAreSubtotals="1" fieldPosition="0"/>
    </format>
    <format dxfId="1735">
      <pivotArea grandRow="1" outline="0" collapsedLevelsAreSubtotals="1" fieldPosition="0"/>
    </format>
    <format dxfId="1734">
      <pivotArea grandCol="1" outline="0" collapsedLevelsAreSubtotals="1" fieldPosition="0"/>
    </format>
    <format dxfId="1733">
      <pivotArea type="topRight" dataOnly="0" labelOnly="1" outline="0" fieldPosition="0"/>
    </format>
    <format dxfId="1732">
      <pivotArea dataOnly="0" labelOnly="1" grandCol="1" outline="0" fieldPosition="0"/>
    </format>
    <format dxfId="1731">
      <pivotArea grandCol="1" outline="0" collapsedLevelsAreSubtotals="1" fieldPosition="0"/>
    </format>
    <format dxfId="1730">
      <pivotArea type="topRight" dataOnly="0" labelOnly="1" outline="0" fieldPosition="0"/>
    </format>
    <format dxfId="1729">
      <pivotArea dataOnly="0" labelOnly="1" grandCol="1" outline="0" fieldPosition="0"/>
    </format>
    <format dxfId="1728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727">
      <pivotArea dataOnly="0" labelOnly="1" fieldPosition="0">
        <references count="1">
          <reference field="3" count="0"/>
        </references>
      </pivotArea>
    </format>
    <format dxfId="1726">
      <pivotArea dataOnly="0" labelOnly="1" fieldPosition="0">
        <references count="2">
          <reference field="1" count="0"/>
          <reference field="3" count="1" selected="0">
            <x v="0"/>
          </reference>
        </references>
      </pivotArea>
    </format>
    <format dxfId="1725">
      <pivotArea dataOnly="0" labelOnly="1" fieldPosition="0">
        <references count="2">
          <reference field="1" count="1">
            <x v="0"/>
          </reference>
          <reference field="3" count="1" selected="0">
            <x v="1"/>
          </reference>
        </references>
      </pivotArea>
    </format>
    <format dxfId="1724">
      <pivotArea type="origin" dataOnly="0" labelOnly="1" outline="0" fieldPosition="0"/>
    </format>
    <format dxfId="1723">
      <pivotArea type="origin" dataOnly="0" labelOnly="1" outline="0" fieldPosition="0"/>
    </format>
    <format dxfId="1722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721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720">
      <pivotArea outline="0" collapsedLevelsAreSubtotals="1" fieldPosition="0">
        <references count="1">
          <reference field="0" count="1" selected="0">
            <x v="2"/>
          </reference>
        </references>
      </pivotArea>
    </format>
    <format dxfId="1719">
      <pivotArea outline="0" collapsedLevelsAreSubtotals="1" fieldPosition="0">
        <references count="1">
          <reference field="0" count="1" selected="0">
            <x v="2"/>
          </reference>
        </references>
      </pivotArea>
    </format>
    <format dxfId="1718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1717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1716">
      <pivotArea outline="0" collapsedLevelsAreSubtotals="1" fieldPosition="0">
        <references count="1">
          <reference field="0" count="1" selected="0">
            <x v="9"/>
          </reference>
        </references>
      </pivotArea>
    </format>
    <format dxfId="1715">
      <pivotArea outline="0" collapsedLevelsAreSubtotals="1" fieldPosition="0">
        <references count="1">
          <reference field="0" count="1" selected="0">
            <x v="9"/>
          </reference>
        </references>
      </pivotArea>
    </format>
    <format dxfId="1714">
      <pivotArea outline="0" collapsedLevelsAreSubtotals="1" fieldPosition="0">
        <references count="1">
          <reference field="0" count="1" selected="0">
            <x v="8"/>
          </reference>
        </references>
      </pivotArea>
    </format>
    <format dxfId="1713">
      <pivotArea outline="0" collapsedLevelsAreSubtotals="1" fieldPosition="0">
        <references count="1">
          <reference field="0" count="1" selected="0">
            <x v="8"/>
          </reference>
        </references>
      </pivotArea>
    </format>
    <format dxfId="1712">
      <pivotArea outline="0" collapsedLevelsAreSubtotals="1" fieldPosition="0">
        <references count="1">
          <reference field="0" count="1" selected="0">
            <x v="7"/>
          </reference>
        </references>
      </pivotArea>
    </format>
    <format dxfId="1711">
      <pivotArea outline="0" collapsedLevelsAreSubtotals="1" fieldPosition="0">
        <references count="1">
          <reference field="0" count="1" selected="0">
            <x v="7"/>
          </reference>
        </references>
      </pivotArea>
    </format>
    <format dxfId="1710">
      <pivotArea outline="0" collapsedLevelsAreSubtotals="1" fieldPosition="0">
        <references count="1">
          <reference field="0" count="1" selected="0">
            <x v="6"/>
          </reference>
        </references>
      </pivotArea>
    </format>
    <format dxfId="1709">
      <pivotArea outline="0" collapsedLevelsAreSubtotals="1" fieldPosition="0">
        <references count="1">
          <reference field="0" count="1" selected="0">
            <x v="6"/>
          </reference>
        </references>
      </pivotArea>
    </format>
    <format dxfId="1708">
      <pivotArea outline="0" collapsedLevelsAreSubtotals="1" fieldPosition="0">
        <references count="1">
          <reference field="0" count="1" selected="0">
            <x v="5"/>
          </reference>
        </references>
      </pivotArea>
    </format>
    <format dxfId="1707">
      <pivotArea outline="0" collapsedLevelsAreSubtotals="1" fieldPosition="0">
        <references count="1">
          <reference field="0" count="1" selected="0">
            <x v="5"/>
          </reference>
        </references>
      </pivotArea>
    </format>
    <format dxfId="1706">
      <pivotArea outline="0" collapsedLevelsAreSubtotals="1" fieldPosition="0">
        <references count="1">
          <reference field="0" count="1" selected="0">
            <x v="3"/>
          </reference>
        </references>
      </pivotArea>
    </format>
    <format dxfId="1705">
      <pivotArea outline="0" collapsedLevelsAreSubtotals="1" fieldPosition="0">
        <references count="1">
          <reference field="0" count="1" selected="0">
            <x v="3"/>
          </reference>
        </references>
      </pivotArea>
    </format>
    <format dxfId="1704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703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702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701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700">
      <pivotArea outline="0" collapsedLevelsAreSubtotals="1" fieldPosition="0">
        <references count="1">
          <reference field="0" count="1" selected="0">
            <x v="10"/>
          </reference>
        </references>
      </pivotArea>
    </format>
    <format dxfId="1699">
      <pivotArea outline="0" collapsedLevelsAreSubtotals="1" fieldPosition="0">
        <references count="1">
          <reference field="0" count="1" selected="0">
            <x v="10"/>
          </reference>
        </references>
      </pivotArea>
    </format>
    <format dxfId="1698">
      <pivotArea outline="0" collapsedLevelsAreSubtotals="1" fieldPosition="0">
        <references count="1">
          <reference field="0" count="1" selected="0">
            <x v="11"/>
          </reference>
        </references>
      </pivotArea>
    </format>
    <format dxfId="1697">
      <pivotArea outline="0" collapsedLevelsAreSubtotals="1" fieldPosition="0">
        <references count="1">
          <reference field="0" count="1" selected="0">
            <x v="11"/>
          </reference>
        </references>
      </pivotArea>
    </format>
    <format dxfId="1696">
      <pivotArea outline="0" collapsedLevelsAreSubtotals="1" fieldPosition="0">
        <references count="1">
          <reference field="0" count="1" selected="0">
            <x v="11"/>
          </reference>
        </references>
      </pivotArea>
    </format>
    <format dxfId="1695">
      <pivotArea outline="0" collapsedLevelsAreSubtotals="1" fieldPosition="0">
        <references count="1">
          <reference field="0" count="1" selected="0">
            <x v="11"/>
          </reference>
        </references>
      </pivotArea>
    </format>
    <format dxfId="1694">
      <pivotArea outline="0" collapsedLevelsAreSubtotals="1" fieldPosition="0">
        <references count="1">
          <reference field="0" count="1" selected="0">
            <x v="12"/>
          </reference>
        </references>
      </pivotArea>
    </format>
    <format dxfId="1693">
      <pivotArea outline="0" collapsedLevelsAreSubtotals="1" fieldPosition="0">
        <references count="1">
          <reference field="0" count="1" selected="0">
            <x v="12"/>
          </reference>
        </references>
      </pivotArea>
    </format>
  </formats>
  <chartFormats count="13"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inskrivningsmeddelande inom 24 tim"/>
    <pivotHierarchy dragToData="1" caption=" Antal kallade"/>
    <pivotHierarchy dragToData="1" caption=" Antal kallade där inskrivningsmeddelande inom 24 tim"/>
    <pivotHierarchy dragToData="1"/>
    <pivotHierarchy dragToData="1" caption=" Andel inskrivningsmeddelande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57"/>
    <rowHierarchyUsage hierarchyUsage="65"/>
  </rowHierarchiesUsage>
  <colHierarchiesUsage count="1">
    <colHierarchyUsage hierarchyUsage="5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SKR_all!$A$1:$H$157">
        <x15:activeTabTopLevelEntity name="[Område6]"/>
      </x15:pivotTableUISettings>
    </ext>
  </extLst>
</pivotTableDefinition>
</file>

<file path=xl/pivotTables/pivotTable4.xml><?xml version="1.0" encoding="utf-8"?>
<pivotTableDefinition xmlns="http://schemas.openxmlformats.org/spreadsheetml/2006/main" name="insk_1" cacheId="1298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8" rowHeaderCaption="Inskrivningsmånad">
  <location ref="T1:AB23" firstHeaderRow="1" firstDataRow="3" firstDataCol="1"/>
  <pivotFields count="7"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6"/>
    <field x="1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0"/>
    <field x="-2"/>
  </colFields>
  <colItems count="8">
    <i>
      <x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 Antal vårdtillfällen" fld="2" baseField="1" baseItem="0"/>
    <dataField name=" Antal inskrivningsmeddelande inom 24 tim" fld="3" baseField="1" baseItem="0"/>
    <dataField name=" Antal kallade" fld="4" baseField="1" baseItem="0"/>
    <dataField name=" Antal kallade där inskrivningsmeddelande inom 24 tim" fld="5" baseField="1" baseItem="0"/>
  </dataFields>
  <formats count="117">
    <format dxfId="1839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38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37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36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35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34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33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32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3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1830">
      <pivotArea dataOnly="0" labelOnly="1" outline="0" fieldPosition="0">
        <references count="2">
          <reference field="4294967294" count="1">
            <x v="3"/>
          </reference>
          <reference field="0" count="1" selected="0">
            <x v="0"/>
          </reference>
        </references>
      </pivotArea>
    </format>
    <format dxfId="1829">
      <pivotArea dataOnly="0" labelOnly="1" outline="0" fieldPosition="0">
        <references count="2">
          <reference field="4294967294" count="1">
            <x v="3"/>
          </reference>
          <reference field="0" count="1" selected="0">
            <x v="0"/>
          </reference>
        </references>
      </pivotArea>
    </format>
    <format dxfId="1828">
      <pivotArea field="6" type="button" dataOnly="0" labelOnly="1" outline="0" axis="axisRow" fieldPosition="0"/>
    </format>
    <format dxfId="18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25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24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23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22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21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20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19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18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17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16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15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14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13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12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1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1810">
      <pivotArea field="6" type="button" dataOnly="0" labelOnly="1" outline="0" axis="axisRow" fieldPosition="0"/>
    </format>
    <format dxfId="1809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08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07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06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05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04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03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802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801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00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99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98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9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9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95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94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9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1792">
      <pivotArea field="6" type="button" dataOnly="0" labelOnly="1" outline="0" axis="axisRow" fieldPosition="0"/>
    </format>
    <format dxfId="1791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90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89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88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8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8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85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84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83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82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81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80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79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78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77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76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75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1774">
      <pivotArea field="0" grandCol="1" outline="0" collapsedLevelsAreSubtotals="1" axis="axisCol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773">
      <pivotArea grandRow="1" grandCol="1"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772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71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70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69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68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67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66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65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64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63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62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61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60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59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58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757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756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1755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754">
      <pivotArea dataOnly="0" labelOnly="1" fieldPosition="0">
        <references count="2">
          <reference field="1" count="1">
            <x v="0"/>
          </reference>
          <reference field="6" count="1" selected="0">
            <x v="1"/>
          </reference>
        </references>
      </pivotArea>
    </format>
    <format dxfId="1753">
      <pivotArea dataOnly="0" labelOnly="1" outline="0" fieldPosition="0">
        <references count="2">
          <reference field="4294967294" count="1">
            <x v="3"/>
          </reference>
          <reference field="0" count="1" selected="0">
            <x v="2"/>
          </reference>
        </references>
      </pivotArea>
    </format>
    <format dxfId="1752">
      <pivotArea dataOnly="0" labelOnly="1" outline="0" fieldPosition="0">
        <references count="2">
          <reference field="4294967294" count="2">
            <x v="1"/>
            <x v="2"/>
          </reference>
          <reference field="0" count="1" selected="0">
            <x v="2"/>
          </reference>
        </references>
      </pivotArea>
    </format>
    <format dxfId="103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3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35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034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033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32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31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030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029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28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27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026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025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24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23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022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02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1"/>
          </reference>
        </references>
      </pivotArea>
    </format>
    <format dxfId="102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0"/>
          </reference>
        </references>
      </pivotArea>
    </format>
    <format dxfId="1019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2"/>
          </reference>
        </references>
      </pivotArea>
    </format>
    <format dxfId="101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9"/>
          </reference>
        </references>
      </pivotArea>
    </format>
    <format dxfId="1017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8"/>
          </reference>
        </references>
      </pivotArea>
    </format>
    <format dxfId="1016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7"/>
          </reference>
        </references>
      </pivotArea>
    </format>
    <format dxfId="1015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6"/>
          </reference>
        </references>
      </pivotArea>
    </format>
    <format dxfId="101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5"/>
          </reference>
        </references>
      </pivotArea>
    </format>
    <format dxfId="101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3"/>
          </reference>
        </references>
      </pivotArea>
    </format>
    <format dxfId="101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4"/>
          </reference>
        </references>
      </pivotArea>
    </format>
    <format dxfId="101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10"/>
          </reference>
        </references>
      </pivotArea>
    </format>
    <format dxfId="101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11"/>
          </reference>
        </references>
      </pivotArea>
    </format>
    <format dxfId="1009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0" count="1" selected="0">
            <x v="12"/>
          </reference>
        </references>
      </pivotArea>
    </format>
  </formats>
  <chartFormats count="52"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9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6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5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3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4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0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2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2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2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7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1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1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tal vårdtillfällen"/>
    <pivotHierarchy dragToData="1" caption=" Antal inskrivningsmeddelande inom 24 tim"/>
    <pivotHierarchy dragToData="1" caption=" Antal kallade"/>
    <pivotHierarchy dragToData="1" caption=" Antal kallade där inskrivningsmeddelande inom 24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57"/>
    <rowHierarchyUsage hierarchyUsage="65"/>
  </rowHierarchiesUsage>
  <colHierarchiesUsage count="2">
    <colHierarchyUsage hierarchyUsage="5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SKR_all!$A$1:$H$157">
        <x15:activeTabTopLevelEntity name="[Område6]"/>
      </x15:pivotTableUISettings>
    </ext>
  </extLst>
</pivotTableDefinition>
</file>

<file path=xl/pivotTables/pivotTable5.xml><?xml version="1.0" encoding="utf-8"?>
<pivotTableDefinition xmlns="http://schemas.openxmlformats.org/spreadsheetml/2006/main" name="t3" cacheId="1299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4" rowHeaderCaption="Utskrivningsmånad">
  <location ref="I31:K52" firstHeaderRow="1" firstDataRow="2" firstDataCol="1"/>
  <pivotFields count="4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</pivotFields>
  <rowFields count="2">
    <field x="2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1"/>
  </colFields>
  <colItems count="2">
    <i>
      <x/>
    </i>
    <i t="grand">
      <x/>
    </i>
  </colItems>
  <dataFields count="1">
    <dataField name=" Andel vårdplanering hemmet" fld="3" subtotal="average" baseField="0" baseItem="3"/>
  </dataFields>
  <formats count="93">
    <format dxfId="1409">
      <pivotArea field="0" type="button" dataOnly="0" labelOnly="1" outline="0" axis="axisRow" fieldPosition="1"/>
    </format>
    <format dxfId="1408">
      <pivotArea dataOnly="0" labelOnly="1" fieldPosition="0">
        <references count="1">
          <reference field="1" count="0"/>
        </references>
      </pivotArea>
    </format>
    <format dxfId="1407">
      <pivotArea dataOnly="0" labelOnly="1" grandCol="1" outline="0" fieldPosition="0"/>
    </format>
    <format dxfId="1406">
      <pivotArea type="origin" dataOnly="0" labelOnly="1" outline="0" fieldPosition="0"/>
    </format>
    <format dxfId="1405">
      <pivotArea field="1" type="button" dataOnly="0" labelOnly="1" outline="0" axis="axisCol" fieldPosition="0"/>
    </format>
    <format dxfId="1404">
      <pivotArea type="topRight" dataOnly="0" labelOnly="1" outline="0" fieldPosition="0"/>
    </format>
    <format dxfId="1403">
      <pivotArea grandCol="1" outline="0" collapsedLevelsAreSubtotals="1" fieldPosition="0"/>
    </format>
    <format dxfId="1402">
      <pivotArea grandCol="1" outline="0" collapsedLevelsAreSubtotals="1" fieldPosition="0"/>
    </format>
    <format dxfId="1401">
      <pivotArea grandCol="1" outline="0" collapsedLevelsAreSubtotals="1" fieldPosition="0"/>
    </format>
    <format dxfId="1400">
      <pivotArea grandCol="1" outline="0" collapsedLevelsAreSubtotals="1" fieldPosition="0"/>
    </format>
    <format dxfId="1399">
      <pivotArea grandCol="1" outline="0" collapsedLevelsAreSubtotals="1" fieldPosition="0"/>
    </format>
    <format dxfId="1398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397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396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395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394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393">
      <pivotArea type="origin" dataOnly="0" labelOnly="1" outline="0" fieldPosition="0"/>
    </format>
    <format dxfId="1392">
      <pivotArea field="0" type="button" dataOnly="0" labelOnly="1" outline="0" axis="axisRow" fieldPosition="1"/>
    </format>
    <format dxfId="1391">
      <pivotArea dataOnly="0" labelOnly="1" fieldPosition="0">
        <references count="1">
          <reference field="0" count="0"/>
        </references>
      </pivotArea>
    </format>
    <format dxfId="1390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89">
      <pivotArea dataOnly="0" labelOnly="1" fieldPosition="0">
        <references count="1">
          <reference field="1" count="1">
            <x v="12"/>
          </reference>
        </references>
      </pivotArea>
    </format>
    <format dxfId="1388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387">
      <pivotArea dataOnly="0" labelOnly="1" fieldPosition="0">
        <references count="1">
          <reference field="1" count="1">
            <x v="0"/>
          </reference>
        </references>
      </pivotArea>
    </format>
    <format dxfId="1386">
      <pivotArea grandRow="1" outline="0" collapsedLevelsAreSubtotals="1" fieldPosition="0"/>
    </format>
    <format dxfId="1385">
      <pivotArea dataOnly="0" labelOnly="1" fieldPosition="0">
        <references count="1">
          <reference field="1" count="0"/>
        </references>
      </pivotArea>
    </format>
    <format dxfId="1384">
      <pivotArea dataOnly="0" labelOnly="1" grandCol="1" outline="0" fieldPosition="0"/>
    </format>
    <format dxfId="1383">
      <pivotArea field="0" grandCol="1" collapsedLevelsAreSubtotals="1" axis="axisRow" fieldPosition="1">
        <references count="1">
          <reference field="0" count="0"/>
        </references>
      </pivotArea>
    </format>
    <format dxfId="1382">
      <pivotArea field="0" grandCol="1" collapsedLevelsAreSubtotals="1" axis="axisRow" fieldPosition="1">
        <references count="1">
          <reference field="0" count="0"/>
        </references>
      </pivotArea>
    </format>
    <format dxfId="1381">
      <pivotArea field="0" grandCol="1" collapsedLevelsAreSubtotals="1" axis="axisRow" fieldPosition="1">
        <references count="1">
          <reference field="0" count="0"/>
        </references>
      </pivotArea>
    </format>
    <format dxfId="1380">
      <pivotArea field="0" grandCol="1" collapsedLevelsAreSubtotals="1" axis="axisRow" fieldPosition="1">
        <references count="1">
          <reference field="0" count="0"/>
        </references>
      </pivotArea>
    </format>
    <format dxfId="1379">
      <pivotArea field="0" grandCol="1" collapsedLevelsAreSubtotals="1" axis="axisRow" fieldPosition="1">
        <references count="1">
          <reference field="0" count="0"/>
        </references>
      </pivotArea>
    </format>
    <format dxfId="1378">
      <pivotArea outline="0" collapsedLevelsAreSubtotals="1" fieldPosition="0"/>
    </format>
    <format dxfId="1377">
      <pivotArea type="all" dataOnly="0" outline="0" fieldPosition="0"/>
    </format>
    <format dxfId="1376">
      <pivotArea outline="0" collapsedLevelsAreSubtotals="1" fieldPosition="0"/>
    </format>
    <format dxfId="1375">
      <pivotArea type="origin" dataOnly="0" labelOnly="1" outline="0" fieldPosition="0"/>
    </format>
    <format dxfId="1374">
      <pivotArea field="1" type="button" dataOnly="0" labelOnly="1" outline="0" axis="axisCol" fieldPosition="0"/>
    </format>
    <format dxfId="1373">
      <pivotArea type="topRight" dataOnly="0" labelOnly="1" outline="0" fieldPosition="0"/>
    </format>
    <format dxfId="1372">
      <pivotArea field="0" type="button" dataOnly="0" labelOnly="1" outline="0" axis="axisRow" fieldPosition="1"/>
    </format>
    <format dxfId="1371">
      <pivotArea dataOnly="0" labelOnly="1" fieldPosition="0">
        <references count="1">
          <reference field="0" count="0"/>
        </references>
      </pivotArea>
    </format>
    <format dxfId="1370">
      <pivotArea dataOnly="0" labelOnly="1" grandRow="1" outline="0" fieldPosition="0"/>
    </format>
    <format dxfId="1369">
      <pivotArea dataOnly="0" labelOnly="1" fieldPosition="0">
        <references count="1">
          <reference field="1" count="0"/>
        </references>
      </pivotArea>
    </format>
    <format dxfId="1368">
      <pivotArea dataOnly="0" labelOnly="1" grandCol="1" outline="0" fieldPosition="0"/>
    </format>
    <format dxfId="1367">
      <pivotArea field="1" type="button" dataOnly="0" labelOnly="1" outline="0" axis="axisCol" fieldPosition="0"/>
    </format>
    <format dxfId="1366">
      <pivotArea field="1" type="button" dataOnly="0" labelOnly="1" outline="0" axis="axisCol" fieldPosition="0"/>
    </format>
    <format dxfId="1365">
      <pivotArea field="1" type="button" dataOnly="0" labelOnly="1" outline="0" axis="axisCol" fieldPosition="0"/>
    </format>
    <format dxfId="1364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363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362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361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360">
      <pivotArea grandCol="1" outline="0" collapsedLevelsAreSubtotals="1" fieldPosition="0"/>
    </format>
    <format dxfId="1359">
      <pivotArea type="topRight" dataOnly="0" labelOnly="1" outline="0" fieldPosition="0"/>
    </format>
    <format dxfId="1358">
      <pivotArea dataOnly="0" labelOnly="1" grandCol="1" outline="0" fieldPosition="0"/>
    </format>
    <format dxfId="1357">
      <pivotArea grandCol="1" outline="0" collapsedLevelsAreSubtotals="1" fieldPosition="0"/>
    </format>
    <format dxfId="1356">
      <pivotArea type="topRight" dataOnly="0" labelOnly="1" outline="0" fieldPosition="0"/>
    </format>
    <format dxfId="1355">
      <pivotArea dataOnly="0" labelOnly="1" grandCol="1" outline="0" fieldPosition="0"/>
    </format>
    <format dxfId="1354">
      <pivotArea type="origin" dataOnly="0" labelOnly="1" outline="0" fieldPosition="0"/>
    </format>
    <format dxfId="1353">
      <pivotArea type="all" dataOnly="0" outline="0" fieldPosition="0"/>
    </format>
    <format dxfId="1352">
      <pivotArea outline="0" collapsedLevelsAreSubtotals="1" fieldPosition="0"/>
    </format>
    <format dxfId="1351">
      <pivotArea type="origin" dataOnly="0" labelOnly="1" outline="0" fieldPosition="0"/>
    </format>
    <format dxfId="1350">
      <pivotArea field="1" type="button" dataOnly="0" labelOnly="1" outline="0" axis="axisCol" fieldPosition="0"/>
    </format>
    <format dxfId="1349">
      <pivotArea type="topRight" dataOnly="0" labelOnly="1" outline="0" fieldPosition="0"/>
    </format>
    <format dxfId="1348">
      <pivotArea field="2" type="button" dataOnly="0" labelOnly="1" outline="0" axis="axisRow" fieldPosition="0"/>
    </format>
    <format dxfId="1347">
      <pivotArea dataOnly="0" labelOnly="1" fieldPosition="0">
        <references count="1">
          <reference field="2" count="0"/>
        </references>
      </pivotArea>
    </format>
    <format dxfId="1346">
      <pivotArea dataOnly="0" labelOnly="1" grandRow="1" outline="0" fieldPosition="0"/>
    </format>
    <format dxfId="1345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344">
      <pivotArea dataOnly="0" labelOnly="1" fieldPosition="0">
        <references count="2">
          <reference field="0" count="1">
            <x v="0"/>
          </reference>
          <reference field="2" count="1" selected="0">
            <x v="1"/>
          </reference>
        </references>
      </pivotArea>
    </format>
    <format dxfId="1343">
      <pivotArea dataOnly="0" labelOnly="1" fieldPosition="0">
        <references count="1">
          <reference field="1" count="1">
            <x v="12"/>
          </reference>
        </references>
      </pivotArea>
    </format>
    <format dxfId="1342">
      <pivotArea dataOnly="0" labelOnly="1" grandCol="1" outline="0" fieldPosition="0"/>
    </format>
    <format dxfId="1341">
      <pivotArea type="all" dataOnly="0" outline="0" fieldPosition="0"/>
    </format>
    <format dxfId="1340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3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38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337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336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335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334">
      <pivotArea outline="0" collapsedLevelsAreSubtotals="1" fieldPosition="0">
        <references count="1">
          <reference field="1" count="1" selected="0">
            <x v="9"/>
          </reference>
        </references>
      </pivotArea>
    </format>
    <format dxfId="1333">
      <pivotArea outline="0" collapsedLevelsAreSubtotals="1" fieldPosition="0">
        <references count="1">
          <reference field="1" count="1" selected="0">
            <x v="9"/>
          </reference>
        </references>
      </pivotArea>
    </format>
    <format dxfId="1332">
      <pivotArea outline="0" collapsedLevelsAreSubtotals="1" fieldPosition="0">
        <references count="1">
          <reference field="1" count="1" selected="0">
            <x v="8"/>
          </reference>
        </references>
      </pivotArea>
    </format>
    <format dxfId="1331">
      <pivotArea outline="0" collapsedLevelsAreSubtotals="1" fieldPosition="0">
        <references count="1">
          <reference field="1" count="1" selected="0">
            <x v="8"/>
          </reference>
        </references>
      </pivotArea>
    </format>
    <format dxfId="1330">
      <pivotArea outline="0" collapsedLevelsAreSubtotals="1" fieldPosition="0">
        <references count="1">
          <reference field="1" count="1" selected="0">
            <x v="7"/>
          </reference>
        </references>
      </pivotArea>
    </format>
    <format dxfId="1329">
      <pivotArea outline="0" collapsedLevelsAreSubtotals="1" fieldPosition="0">
        <references count="1">
          <reference field="1" count="1" selected="0">
            <x v="7"/>
          </reference>
        </references>
      </pivotArea>
    </format>
    <format dxfId="1328">
      <pivotArea outline="0" collapsedLevelsAreSubtotals="1" fieldPosition="0">
        <references count="1">
          <reference field="1" count="1" selected="0">
            <x v="6"/>
          </reference>
        </references>
      </pivotArea>
    </format>
    <format dxfId="1327">
      <pivotArea outline="0" collapsedLevelsAreSubtotals="1" fieldPosition="0">
        <references count="1">
          <reference field="1" count="1" selected="0">
            <x v="6"/>
          </reference>
        </references>
      </pivotArea>
    </format>
    <format dxfId="1326">
      <pivotArea outline="0" collapsedLevelsAreSubtotals="1" fieldPosition="0">
        <references count="1">
          <reference field="1" count="1" selected="0">
            <x v="5"/>
          </reference>
        </references>
      </pivotArea>
    </format>
    <format dxfId="1325">
      <pivotArea outline="0" collapsedLevelsAreSubtotals="1" fieldPosition="0">
        <references count="1">
          <reference field="1" count="1" selected="0">
            <x v="5"/>
          </reference>
        </references>
      </pivotArea>
    </format>
    <format dxfId="1324">
      <pivotArea outline="0" collapsedLevelsAreSubtotals="1" fieldPosition="0">
        <references count="1">
          <reference field="1" count="1" selected="0">
            <x v="1"/>
          </reference>
        </references>
      </pivotArea>
    </format>
    <format dxfId="1323">
      <pivotArea outline="0" collapsedLevelsAreSubtotals="1" fieldPosition="0">
        <references count="1">
          <reference field="1" count="1" selected="0">
            <x v="1"/>
          </reference>
        </references>
      </pivotArea>
    </format>
    <format dxfId="1322">
      <pivotArea outline="0" collapsedLevelsAreSubtotals="1" fieldPosition="0">
        <references count="1">
          <reference field="1" count="1" selected="0">
            <x v="4"/>
          </reference>
        </references>
      </pivotArea>
    </format>
    <format dxfId="1321">
      <pivotArea outline="0" collapsedLevelsAreSubtotals="1" fieldPosition="0">
        <references count="1">
          <reference field="1" count="1" selected="0">
            <x v="4"/>
          </reference>
        </references>
      </pivotArea>
    </format>
    <format dxfId="1320">
      <pivotArea outline="0" collapsedLevelsAreSubtotals="1" fieldPosition="0">
        <references count="1">
          <reference field="1" count="1" selected="0">
            <x v="3"/>
          </reference>
        </references>
      </pivotArea>
    </format>
    <format dxfId="1319">
      <pivotArea outline="0" collapsedLevelsAreSubtotals="1" fieldPosition="0">
        <references count="1">
          <reference field="1" count="1" selected="0">
            <x v="3"/>
          </reference>
        </references>
      </pivotArea>
    </format>
    <format dxfId="1318">
      <pivotArea outline="0" collapsedLevelsAreSubtotals="1" fieldPosition="0">
        <references count="1">
          <reference field="1" count="1" selected="0">
            <x v="2"/>
          </reference>
        </references>
      </pivotArea>
    </format>
    <format dxfId="1317">
      <pivotArea outline="0" collapsedLevelsAreSubtotals="1" fieldPosition="0">
        <references count="1">
          <reference field="1" count="1" selected="0">
            <x v="2"/>
          </reference>
        </references>
      </pivotArea>
    </format>
  </formats>
  <chartFormats count="2"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Antal vårdtillfällen"/>
    <pivotHierarchy dragToData="1" caption=" Antal SIP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del vårdplanering hemmet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25"/>
  </rowHierarchiesUsage>
  <colHierarchiesUsage count="1">
    <colHierarchyUsage hierarchyUsage="1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IP!$A$1:$I$157">
        <x15:activeTabTopLevelEntity name="[Område1]"/>
      </x15:pivotTableUISettings>
    </ext>
  </extLst>
</pivotTableDefinition>
</file>

<file path=xl/pivotTables/pivotTable6.xml><?xml version="1.0" encoding="utf-8"?>
<pivotTableDefinition xmlns="http://schemas.openxmlformats.org/spreadsheetml/2006/main" name="t2" cacheId="1300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4" rowHeaderCaption="Utskrivningsmånad">
  <location ref="I63:O85" firstHeaderRow="1" firstDataRow="3" firstDataCol="1"/>
  <pivotFields count="6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dataField="1" showAll="0"/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5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4"/>
    <field x="-2"/>
  </colFields>
  <colItems count="6">
    <i>
      <x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 Antal SIP" fld="1" baseField="0" baseItem="0"/>
    <dataField name="Antal SIP i hemmet" fld="2" baseField="0" baseItem="0"/>
    <dataField name=" Antal SIP i hemmet inom 72 timmar" fld="3" baseField="0" baseItem="0"/>
  </dataFields>
  <formats count="133">
    <format dxfId="1542">
      <pivotArea field="0" type="button" dataOnly="0" labelOnly="1" outline="0" axis="axisRow" fieldPosition="1"/>
    </format>
    <format dxfId="154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4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39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3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3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36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3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3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33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3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2"/>
          </reference>
        </references>
      </pivotArea>
    </format>
    <format dxfId="153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0"/>
          </reference>
        </references>
      </pivotArea>
    </format>
    <format dxfId="153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1"/>
          </reference>
        </references>
      </pivotArea>
    </format>
    <format dxfId="152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0"/>
          </reference>
        </references>
      </pivotArea>
    </format>
    <format dxfId="152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9"/>
          </reference>
        </references>
      </pivotArea>
    </format>
    <format dxfId="152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8"/>
          </reference>
        </references>
      </pivotArea>
    </format>
    <format dxfId="152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7"/>
          </reference>
        </references>
      </pivotArea>
    </format>
    <format dxfId="152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6"/>
          </reference>
        </references>
      </pivotArea>
    </format>
    <format dxfId="152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5"/>
          </reference>
        </references>
      </pivotArea>
    </format>
    <format dxfId="152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"/>
          </reference>
        </references>
      </pivotArea>
    </format>
    <format dxfId="152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4"/>
          </reference>
        </references>
      </pivotArea>
    </format>
    <format dxfId="152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3"/>
          </reference>
        </references>
      </pivotArea>
    </format>
    <format dxfId="152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2"/>
          </reference>
        </references>
      </pivotArea>
    </format>
    <format dxfId="151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1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17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1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15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14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1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1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11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10">
      <pivotArea dataOnly="0" labelOnly="1" offset="A256:B256" fieldPosition="0">
        <references count="1">
          <reference field="4" count="1">
            <x v="12"/>
          </reference>
        </references>
      </pivotArea>
    </format>
    <format dxfId="1509">
      <pivotArea dataOnly="0" labelOnly="1" fieldPosition="0">
        <references count="1">
          <reference field="4" count="1">
            <x v="12"/>
          </reference>
        </references>
      </pivotArea>
    </format>
    <format dxfId="1508">
      <pivotArea dataOnly="0" labelOnly="1" fieldPosition="0">
        <references count="1">
          <reference field="4" count="1">
            <x v="12"/>
          </reference>
        </references>
      </pivotArea>
    </format>
    <format dxfId="150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2"/>
          </reference>
        </references>
      </pivotArea>
    </format>
    <format dxfId="1506">
      <pivotArea outline="0" collapsedLevelsAreSubtotals="1" fieldPosition="0">
        <references count="2">
          <reference field="4294967294" count="3" selected="0">
            <x v="0"/>
            <x v="1"/>
            <x v="2"/>
          </reference>
          <reference field="4" count="1" selected="0">
            <x v="12"/>
          </reference>
        </references>
      </pivotArea>
    </format>
    <format dxfId="1505">
      <pivotArea field="4" grandRow="1" outline="0" collapsedLevelsAreSubtotals="1" axis="axisCol" fieldPosition="0">
        <references count="2">
          <reference field="4294967294" count="3" selected="0">
            <x v="0"/>
            <x v="1"/>
            <x v="2"/>
          </reference>
          <reference field="4" count="1" selected="0">
            <x v="12"/>
          </reference>
        </references>
      </pivotArea>
    </format>
    <format dxfId="1504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03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02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50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0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99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9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9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96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9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9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93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92">
      <pivotArea type="origin" dataOnly="0" labelOnly="1" outline="0" offset="A2" fieldPosition="0"/>
    </format>
    <format dxfId="1491">
      <pivotArea field="0" type="button" dataOnly="0" labelOnly="1" outline="0" axis="axisRow" fieldPosition="1"/>
    </format>
    <format dxfId="1490">
      <pivotArea dataOnly="0" labelOnly="1" fieldPosition="0">
        <references count="1">
          <reference field="0" count="0"/>
        </references>
      </pivotArea>
    </format>
    <format dxfId="1489">
      <pivotArea dataOnly="0" labelOnly="1" grandRow="1" outline="0" fieldPosition="0"/>
    </format>
    <format dxfId="1488">
      <pivotArea dataOnly="0" labelOnly="1" fieldPosition="0">
        <references count="1">
          <reference field="0" count="0"/>
        </references>
      </pivotArea>
    </format>
    <format dxfId="1487">
      <pivotArea outline="0" collapsedLevelsAreSubtotals="1" fieldPosition="0"/>
    </format>
    <format dxfId="1486">
      <pivotArea field="4" type="button" dataOnly="0" labelOnly="1" outline="0" axis="axisCol" fieldPosition="0"/>
    </format>
    <format dxfId="1485">
      <pivotArea field="4" type="button" dataOnly="0" labelOnly="1" outline="0" axis="axisCol" fieldPosition="0"/>
    </format>
    <format dxfId="1484">
      <pivotArea field="4" type="button" dataOnly="0" labelOnly="1" outline="0" axis="axisCol" fieldPosition="0"/>
    </format>
    <format dxfId="1483">
      <pivotArea field="4" type="button" dataOnly="0" labelOnly="1" outline="0" axis="axisCol" fieldPosition="0"/>
    </format>
    <format dxfId="1482">
      <pivotArea field="4" type="button" dataOnly="0" labelOnly="1" outline="0" axis="axisCol" fieldPosition="0"/>
    </format>
    <format dxfId="1481">
      <pivotArea field="4" type="button" dataOnly="0" labelOnly="1" outline="0" axis="axisCol" fieldPosition="0"/>
    </format>
    <format dxfId="1480">
      <pivotArea field="4" type="button" dataOnly="0" labelOnly="1" outline="0" axis="axisCol" fieldPosition="0"/>
    </format>
    <format dxfId="1479">
      <pivotArea type="all" dataOnly="0" outline="0" fieldPosition="0"/>
    </format>
    <format dxfId="1478">
      <pivotArea outline="0" collapsedLevelsAreSubtotals="1" fieldPosition="0"/>
    </format>
    <format dxfId="1477">
      <pivotArea type="origin" dataOnly="0" labelOnly="1" outline="0" fieldPosition="0"/>
    </format>
    <format dxfId="1476">
      <pivotArea field="4" type="button" dataOnly="0" labelOnly="1" outline="0" axis="axisCol" fieldPosition="0"/>
    </format>
    <format dxfId="1475">
      <pivotArea field="-2" type="button" dataOnly="0" labelOnly="1" outline="0" axis="axisCol" fieldPosition="1"/>
    </format>
    <format dxfId="1474">
      <pivotArea type="topRight" dataOnly="0" labelOnly="1" outline="0" fieldPosition="0"/>
    </format>
    <format dxfId="1473">
      <pivotArea field="0" type="button" dataOnly="0" labelOnly="1" outline="0" axis="axisRow" fieldPosition="1"/>
    </format>
    <format dxfId="1472">
      <pivotArea dataOnly="0" labelOnly="1" fieldPosition="0">
        <references count="1">
          <reference field="0" count="0"/>
        </references>
      </pivotArea>
    </format>
    <format dxfId="1471">
      <pivotArea dataOnly="0" labelOnly="1" grandRow="1" outline="0" fieldPosition="0"/>
    </format>
    <format dxfId="1470">
      <pivotArea dataOnly="0" labelOnly="1" fieldPosition="0">
        <references count="1">
          <reference field="4" count="0"/>
        </references>
      </pivotArea>
    </format>
    <format dxfId="146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6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67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6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65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64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6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6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61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6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2"/>
          </reference>
        </references>
      </pivotArea>
    </format>
    <format dxfId="145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0"/>
          </reference>
        </references>
      </pivotArea>
    </format>
    <format dxfId="145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1"/>
          </reference>
        </references>
      </pivotArea>
    </format>
    <format dxfId="145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0"/>
          </reference>
        </references>
      </pivotArea>
    </format>
    <format dxfId="145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9"/>
          </reference>
        </references>
      </pivotArea>
    </format>
    <format dxfId="145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8"/>
          </reference>
        </references>
      </pivotArea>
    </format>
    <format dxfId="145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7"/>
          </reference>
        </references>
      </pivotArea>
    </format>
    <format dxfId="145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6"/>
          </reference>
        </references>
      </pivotArea>
    </format>
    <format dxfId="145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5"/>
          </reference>
        </references>
      </pivotArea>
    </format>
    <format dxfId="145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"/>
          </reference>
        </references>
      </pivotArea>
    </format>
    <format dxfId="145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4"/>
          </reference>
        </references>
      </pivotArea>
    </format>
    <format dxfId="144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3"/>
          </reference>
        </references>
      </pivotArea>
    </format>
    <format dxfId="144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2"/>
          </reference>
        </references>
      </pivotArea>
    </format>
    <format dxfId="1447">
      <pivotArea field="4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446">
      <pivotArea type="topRight" dataOnly="0" labelOnly="1" outline="0" offset="B1:D1" fieldPosition="0"/>
    </format>
    <format dxfId="144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4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43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4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4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40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3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3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37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36">
      <pivotArea field="4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43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3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33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3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3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30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2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2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27">
      <pivotArea field="4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426">
      <pivotArea outline="0" collapsedLevelsAreSubtotals="1" fieldPosition="0">
        <references count="2">
          <reference field="4294967294" count="3" selected="0">
            <x v="0"/>
            <x v="1"/>
            <x v="2"/>
          </reference>
          <reference field="4" count="1" selected="0">
            <x v="12"/>
          </reference>
        </references>
      </pivotArea>
    </format>
    <format dxfId="1425">
      <pivotArea type="origin" dataOnly="0" labelOnly="1" outline="0" fieldPosition="0"/>
    </format>
    <format dxfId="1424">
      <pivotArea field="4" type="button" dataOnly="0" labelOnly="1" outline="0" axis="axisCol" fieldPosition="0"/>
    </format>
    <format dxfId="1423">
      <pivotArea field="-2" type="button" dataOnly="0" labelOnly="1" outline="0" axis="axisCol" fieldPosition="1"/>
    </format>
    <format dxfId="1422">
      <pivotArea type="topRight" dataOnly="0" labelOnly="1" outline="0" offset="A1" fieldPosition="0"/>
    </format>
    <format dxfId="1421">
      <pivotArea field="5" type="button" dataOnly="0" labelOnly="1" outline="0" axis="axisRow" fieldPosition="0"/>
    </format>
    <format dxfId="1420">
      <pivotArea dataOnly="0" labelOnly="1" fieldPosition="0">
        <references count="1">
          <reference field="5" count="0"/>
        </references>
      </pivotArea>
    </format>
    <format dxfId="1419">
      <pivotArea dataOnly="0" labelOnly="1" grandRow="1" outline="0" fieldPosition="0"/>
    </format>
    <format dxfId="1418">
      <pivotArea dataOnly="0" labelOnly="1" fieldPosition="0">
        <references count="2">
          <reference field="0" count="0"/>
          <reference field="5" count="1" selected="0">
            <x v="0"/>
          </reference>
        </references>
      </pivotArea>
    </format>
    <format dxfId="1417">
      <pivotArea dataOnly="0" labelOnly="1" fieldPosition="0">
        <references count="2">
          <reference field="0" count="1">
            <x v="0"/>
          </reference>
          <reference field="5" count="1" selected="0">
            <x v="1"/>
          </reference>
        </references>
      </pivotArea>
    </format>
    <format dxfId="1416">
      <pivotArea dataOnly="0" labelOnly="1" fieldPosition="0">
        <references count="1">
          <reference field="4" count="1">
            <x v="12"/>
          </reference>
        </references>
      </pivotArea>
    </format>
    <format dxfId="141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4" count="1" selected="0">
            <x v="12"/>
          </reference>
        </references>
      </pivotArea>
    </format>
    <format dxfId="1414">
      <pivotArea type="all" dataOnly="0" outline="0" fieldPosition="0"/>
    </format>
    <format dxfId="1413">
      <pivotArea dataOnly="0" labelOnly="1" fieldPosition="0">
        <references count="1">
          <reference field="5" count="0"/>
        </references>
      </pivotArea>
    </format>
    <format dxfId="1412">
      <pivotArea dataOnly="0" labelOnly="1" grandRow="1" outline="0" fieldPosition="0"/>
    </format>
    <format dxfId="1411">
      <pivotArea dataOnly="0" labelOnly="1" fieldPosition="0">
        <references count="2">
          <reference field="0" count="0"/>
          <reference field="5" count="1" selected="0">
            <x v="0"/>
          </reference>
        </references>
      </pivotArea>
    </format>
    <format dxfId="1410">
      <pivotArea dataOnly="0" labelOnly="1" fieldPosition="0">
        <references count="2">
          <reference field="0" count="1">
            <x v="0"/>
          </reference>
          <reference field="5" count="1" selected="0">
            <x v="1"/>
          </reference>
        </references>
      </pivotArea>
    </format>
  </formats>
  <chartFormats count="78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0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1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9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9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8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8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7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7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5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5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4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4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0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0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4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4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2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2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1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1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9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9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8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8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7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7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5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5"/>
          </reference>
        </references>
      </pivotArea>
    </chartFormat>
    <chartFormat chart="3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7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"/>
          </reference>
        </references>
      </pivotArea>
    </chartFormat>
    <chartFormat chart="3" format="74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"/>
          </reference>
        </references>
      </pivotArea>
    </chartFormat>
    <chartFormat chart="3" format="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7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3" format="7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3" format="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7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3" format="80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  <chartFormat chart="3" format="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8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3" format="8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0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Antal vårdtillfällen"/>
    <pivotHierarchy dragToData="1" caption=" Antal SIP"/>
    <pivotHierarchy dragToData="1" caption="Antal SIP i hemmet"/>
    <pivotHierarchy dragToData="1" caption=" Antal SIP i hemmet inom 72 timmar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25"/>
  </rowHierarchiesUsage>
  <colHierarchiesUsage count="2">
    <colHierarchyUsage hierarchyUsage="1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IP!$A$1:$I$157">
        <x15:activeTabTopLevelEntity name="[Område1]"/>
      </x15:pivotTableUISettings>
    </ext>
  </extLst>
</pivotTableDefinition>
</file>

<file path=xl/pivotTables/pivotTable7.xml><?xml version="1.0" encoding="utf-8"?>
<pivotTableDefinition xmlns="http://schemas.openxmlformats.org/spreadsheetml/2006/main" name="t1" cacheId="1301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5" rowHeaderCaption="Utskrivningsmånad">
  <location ref="I1:M23" firstHeaderRow="1" firstDataRow="3" firstDataCol="1"/>
  <pivotFields count="5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4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3"/>
    <field x="-2"/>
  </colFields>
  <colItems count="4">
    <i>
      <x/>
      <x/>
    </i>
    <i r="1" i="1">
      <x v="1"/>
    </i>
    <i t="grand">
      <x/>
    </i>
    <i t="grand" i="1">
      <x/>
    </i>
  </colItems>
  <dataFields count="2">
    <dataField name=" Antal vårdtillfällen" fld="1" baseField="0" baseItem="0"/>
    <dataField name=" Antal SIP" fld="2" baseField="0" baseItem="0"/>
  </dataFields>
  <formats count="96">
    <format dxfId="1638">
      <pivotArea field="0" type="button" dataOnly="0" labelOnly="1" outline="0" axis="axisRow" fieldPosition="1"/>
    </format>
    <format dxfId="1637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36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35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34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33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2"/>
          </reference>
        </references>
      </pivotArea>
    </format>
    <format dxfId="163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163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1"/>
          </reference>
        </references>
      </pivotArea>
    </format>
    <format dxfId="163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0"/>
          </reference>
        </references>
      </pivotArea>
    </format>
    <format dxfId="1629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9"/>
          </reference>
        </references>
      </pivotArea>
    </format>
    <format dxfId="162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8"/>
          </reference>
        </references>
      </pivotArea>
    </format>
    <format dxfId="162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7"/>
          </reference>
        </references>
      </pivotArea>
    </format>
    <format dxfId="162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6"/>
          </reference>
        </references>
      </pivotArea>
    </format>
    <format dxfId="1625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  <format dxfId="162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1623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  <format dxfId="162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3"/>
          </reference>
        </references>
      </pivotArea>
    </format>
    <format dxfId="162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162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1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18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17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16">
      <pivotArea outline="0" collapsedLevelsAreSubtotals="1" fieldPosition="0">
        <references count="2">
          <reference field="4294967294" count="2" selected="0">
            <x v="0"/>
            <x v="1"/>
          </reference>
          <reference field="3" count="1" selected="0">
            <x v="12"/>
          </reference>
        </references>
      </pivotArea>
    </format>
    <format dxfId="1615">
      <pivotArea dataOnly="0" labelOnly="1" fieldPosition="0">
        <references count="1">
          <reference field="3" count="1">
            <x v="12"/>
          </reference>
        </references>
      </pivotArea>
    </format>
    <format dxfId="161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2"/>
          </reference>
        </references>
      </pivotArea>
    </format>
    <format dxfId="1613">
      <pivotArea dataOnly="0" labelOnly="1" fieldPosition="0">
        <references count="1">
          <reference field="3" count="1">
            <x v="12"/>
          </reference>
        </references>
      </pivotArea>
    </format>
    <format dxfId="161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2"/>
          </reference>
        </references>
      </pivotArea>
    </format>
    <format dxfId="1611">
      <pivotArea field="3" grandRow="1" outline="0" collapsedLevelsAreSubtotals="1" axis="axisCol" fieldPosition="0">
        <references count="2">
          <reference field="4294967294" count="2" selected="0">
            <x v="0"/>
            <x v="1"/>
          </reference>
          <reference field="3" count="1" selected="0">
            <x v="12"/>
          </reference>
        </references>
      </pivotArea>
    </format>
    <format dxfId="161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0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08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07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0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0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04">
      <pivotArea field="0" type="button" dataOnly="0" labelOnly="1" outline="0" axis="axisRow" fieldPosition="1"/>
    </format>
    <format dxfId="1603">
      <pivotArea dataOnly="0" labelOnly="1" fieldPosition="0">
        <references count="1">
          <reference field="0" count="0"/>
        </references>
      </pivotArea>
    </format>
    <format dxfId="1602">
      <pivotArea dataOnly="0" labelOnly="1" grandRow="1" outline="0" fieldPosition="0"/>
    </format>
    <format dxfId="1601">
      <pivotArea dataOnly="0" labelOnly="1" fieldPosition="0">
        <references count="1">
          <reference field="0" count="0"/>
        </references>
      </pivotArea>
    </format>
    <format dxfId="1600">
      <pivotArea outline="0" collapsedLevelsAreSubtotals="1" fieldPosition="0"/>
    </format>
    <format dxfId="1599">
      <pivotArea field="3" type="button" dataOnly="0" labelOnly="1" outline="0" axis="axisCol" fieldPosition="0"/>
    </format>
    <format dxfId="1598">
      <pivotArea field="3" type="button" dataOnly="0" labelOnly="1" outline="0" axis="axisCol" fieldPosition="0"/>
    </format>
    <format dxfId="1597">
      <pivotArea field="3" type="button" dataOnly="0" labelOnly="1" outline="0" axis="axisCol" fieldPosition="0"/>
    </format>
    <format dxfId="1596">
      <pivotArea type="all" dataOnly="0" outline="0" fieldPosition="0"/>
    </format>
    <format dxfId="1595">
      <pivotArea outline="0" collapsedLevelsAreSubtotals="1" fieldPosition="0"/>
    </format>
    <format dxfId="1594">
      <pivotArea type="origin" dataOnly="0" labelOnly="1" outline="0" fieldPosition="0"/>
    </format>
    <format dxfId="1593">
      <pivotArea field="3" type="button" dataOnly="0" labelOnly="1" outline="0" axis="axisCol" fieldPosition="0"/>
    </format>
    <format dxfId="1592">
      <pivotArea field="-2" type="button" dataOnly="0" labelOnly="1" outline="0" axis="axisCol" fieldPosition="1"/>
    </format>
    <format dxfId="1591">
      <pivotArea type="topRight" dataOnly="0" labelOnly="1" outline="0" fieldPosition="0"/>
    </format>
    <format dxfId="1590">
      <pivotArea field="0" type="button" dataOnly="0" labelOnly="1" outline="0" axis="axisRow" fieldPosition="1"/>
    </format>
    <format dxfId="1589">
      <pivotArea dataOnly="0" labelOnly="1" fieldPosition="0">
        <references count="1">
          <reference field="0" count="0"/>
        </references>
      </pivotArea>
    </format>
    <format dxfId="1588">
      <pivotArea dataOnly="0" labelOnly="1" grandRow="1" outline="0" fieldPosition="0"/>
    </format>
    <format dxfId="1587">
      <pivotArea dataOnly="0" labelOnly="1" fieldPosition="0">
        <references count="1">
          <reference field="3" count="0"/>
        </references>
      </pivotArea>
    </format>
    <format dxfId="158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8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8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83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8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2"/>
          </reference>
        </references>
      </pivotArea>
    </format>
    <format dxfId="158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158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1"/>
          </reference>
        </references>
      </pivotArea>
    </format>
    <format dxfId="1579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0"/>
          </reference>
        </references>
      </pivotArea>
    </format>
    <format dxfId="157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9"/>
          </reference>
        </references>
      </pivotArea>
    </format>
    <format dxfId="157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8"/>
          </reference>
        </references>
      </pivotArea>
    </format>
    <format dxfId="157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7"/>
          </reference>
        </references>
      </pivotArea>
    </format>
    <format dxfId="1575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6"/>
          </reference>
        </references>
      </pivotArea>
    </format>
    <format dxfId="157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  <format dxfId="1573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157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  <format dxfId="157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3"/>
          </reference>
        </references>
      </pivotArea>
    </format>
    <format dxfId="157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1569">
      <pivotArea field="3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568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67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6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6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64">
      <pivotArea field="3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563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62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61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60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59">
      <pivotArea type="topRight" dataOnly="0" labelOnly="1" outline="0" fieldPosition="0"/>
    </format>
    <format dxfId="1558">
      <pivotArea outline="0" collapsedLevelsAreSubtotals="1" fieldPosition="0">
        <references count="2">
          <reference field="4294967294" count="2" selected="0">
            <x v="0"/>
            <x v="1"/>
          </reference>
          <reference field="3" count="1" selected="0">
            <x v="12"/>
          </reference>
        </references>
      </pivotArea>
    </format>
    <format dxfId="1557">
      <pivotArea field="3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1556">
      <pivotArea type="origin" dataOnly="0" labelOnly="1" outline="0" fieldPosition="0"/>
    </format>
    <format dxfId="1555">
      <pivotArea field="3" type="button" dataOnly="0" labelOnly="1" outline="0" axis="axisCol" fieldPosition="0"/>
    </format>
    <format dxfId="1554">
      <pivotArea field="-2" type="button" dataOnly="0" labelOnly="1" outline="0" axis="axisCol" fieldPosition="1"/>
    </format>
    <format dxfId="1553">
      <pivotArea type="topRight" dataOnly="0" labelOnly="1" outline="0" offset="A1" fieldPosition="0"/>
    </format>
    <format dxfId="1552">
      <pivotArea field="4" type="button" dataOnly="0" labelOnly="1" outline="0" axis="axisRow" fieldPosition="0"/>
    </format>
    <format dxfId="1551">
      <pivotArea dataOnly="0" labelOnly="1" fieldPosition="0">
        <references count="1">
          <reference field="4" count="0"/>
        </references>
      </pivotArea>
    </format>
    <format dxfId="1550">
      <pivotArea dataOnly="0" labelOnly="1" grandRow="1" outline="0" fieldPosition="0"/>
    </format>
    <format dxfId="1549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548">
      <pivotArea dataOnly="0" labelOnly="1" fieldPosition="0">
        <references count="2">
          <reference field="0" count="1">
            <x v="0"/>
          </reference>
          <reference field="4" count="1" selected="0">
            <x v="1"/>
          </reference>
        </references>
      </pivotArea>
    </format>
    <format dxfId="1547">
      <pivotArea dataOnly="0" labelOnly="1" fieldPosition="0">
        <references count="1">
          <reference field="3" count="1">
            <x v="12"/>
          </reference>
        </references>
      </pivotArea>
    </format>
    <format dxfId="154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4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4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2"/>
          </reference>
        </references>
      </pivotArea>
    </format>
    <format dxfId="1543">
      <pivotArea type="all" dataOnly="0" outline="0" fieldPosition="0"/>
    </format>
  </formats>
  <chartFormats count="5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0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8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7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6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4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4" format="3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4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4" format="3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4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4" format="3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2"/>
          </reference>
        </references>
      </pivotArea>
    </chartFormat>
    <chartFormat chart="4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4" format="3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1"/>
          </reference>
        </references>
      </pivotArea>
    </chartFormat>
    <chartFormat chart="4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4" format="4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0"/>
          </reference>
        </references>
      </pivotArea>
    </chartFormat>
    <chartFormat chart="4" format="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4" format="4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9"/>
          </reference>
        </references>
      </pivotArea>
    </chartFormat>
    <chartFormat chart="4" format="4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4" format="4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8"/>
          </reference>
        </references>
      </pivotArea>
    </chartFormat>
    <chartFormat chart="4" format="4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4" format="4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7"/>
          </reference>
        </references>
      </pivotArea>
    </chartFormat>
    <chartFormat chart="4" format="4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4" format="4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6"/>
          </reference>
        </references>
      </pivotArea>
    </chartFormat>
    <chartFormat chart="4" format="5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4" format="5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4" format="5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4" format="5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4" format="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4" format="5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4" format="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4" format="5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Antal vårdtillfällen"/>
    <pivotHierarchy dragToData="1" caption=" Antal SIP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25"/>
  </rowHierarchiesUsage>
  <colHierarchiesUsage count="2">
    <colHierarchyUsage hierarchyUsage="1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IP!$A$1:$I$157">
        <x15:activeTabTopLevelEntity name="[Område1]"/>
      </x15:pivotTableUISettings>
    </ext>
  </extLst>
</pivotTableDefinition>
</file>

<file path=xl/pivotTables/pivotTable8.xml><?xml version="1.0" encoding="utf-8"?>
<pivotTableDefinition xmlns="http://schemas.openxmlformats.org/spreadsheetml/2006/main" name="t4" cacheId="1302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 chartFormat="4" rowHeaderCaption="Utskrivning månad">
  <location ref="I100:K121" firstHeaderRow="1" firstDataRow="2" firstDataCol="1"/>
  <pivotFields count="4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axis="axisCol" allDrilled="1" showAll="0" dataSourceSort="1" defaultAttributeDrillState="1">
      <items count="4">
        <item s="1" x="0"/>
        <item x="1"/>
        <item x="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</pivotFields>
  <rowFields count="2">
    <field x="2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1"/>
  </colFields>
  <colItems count="2">
    <i>
      <x/>
    </i>
    <i t="grand">
      <x/>
    </i>
  </colItems>
  <dataFields count="1">
    <dataField name=" Andel vårdplanering hemmet inom 72 tim" fld="3" subtotal="average" baseField="0" baseItem="4" numFmtId="165"/>
  </dataFields>
  <formats count="45">
    <format dxfId="1683">
      <pivotArea field="0" type="button" dataOnly="0" labelOnly="1" outline="0" axis="axisRow" fieldPosition="1"/>
    </format>
    <format dxfId="1682">
      <pivotArea dataOnly="0" labelOnly="1" fieldPosition="0">
        <references count="1">
          <reference field="1" count="0"/>
        </references>
      </pivotArea>
    </format>
    <format dxfId="1681">
      <pivotArea dataOnly="0" labelOnly="1" grandCol="1" outline="0" fieldPosition="0"/>
    </format>
    <format dxfId="1680">
      <pivotArea grandCol="1" outline="0" collapsedLevelsAreSubtotals="1" fieldPosition="0"/>
    </format>
    <format dxfId="1679">
      <pivotArea grandCol="1" outline="0" collapsedLevelsAreSubtotals="1" fieldPosition="0"/>
    </format>
    <format dxfId="1678">
      <pivotArea grandCol="1" outline="0" collapsedLevelsAreSubtotals="1" fieldPosition="0"/>
    </format>
    <format dxfId="1677">
      <pivotArea grandCol="1" outline="0" collapsedLevelsAreSubtotals="1" fieldPosition="0"/>
    </format>
    <format dxfId="1676">
      <pivotArea grandCol="1" outline="0" collapsedLevelsAreSubtotals="1" fieldPosition="0"/>
    </format>
    <format dxfId="1675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674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673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672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671">
      <pivotArea field="1" grandRow="1" outline="0" collapsedLevelsAreSubtotals="1" axis="axisCol" fieldPosition="0">
        <references count="1">
          <reference field="1" count="0" selected="0"/>
        </references>
      </pivotArea>
    </format>
    <format dxfId="1670">
      <pivotArea type="origin" dataOnly="0" labelOnly="1" outline="0" fieldPosition="0"/>
    </format>
    <format dxfId="1669">
      <pivotArea type="all" dataOnly="0" outline="0" fieldPosition="0"/>
    </format>
    <format dxfId="1668">
      <pivotArea outline="0" collapsedLevelsAreSubtotals="1" fieldPosition="0"/>
    </format>
    <format dxfId="1667">
      <pivotArea type="origin" dataOnly="0" labelOnly="1" outline="0" fieldPosition="0"/>
    </format>
    <format dxfId="1666">
      <pivotArea field="1" type="button" dataOnly="0" labelOnly="1" outline="0" axis="axisCol" fieldPosition="0"/>
    </format>
    <format dxfId="1665">
      <pivotArea type="topRight" dataOnly="0" labelOnly="1" outline="0" fieldPosition="0"/>
    </format>
    <format dxfId="1664">
      <pivotArea field="0" type="button" dataOnly="0" labelOnly="1" outline="0" axis="axisRow" fieldPosition="1"/>
    </format>
    <format dxfId="1663">
      <pivotArea dataOnly="0" labelOnly="1" fieldPosition="0">
        <references count="1">
          <reference field="0" count="0"/>
        </references>
      </pivotArea>
    </format>
    <format dxfId="1662">
      <pivotArea dataOnly="0" labelOnly="1" grandRow="1" outline="0" fieldPosition="0"/>
    </format>
    <format dxfId="1661">
      <pivotArea dataOnly="0" labelOnly="1" fieldPosition="0">
        <references count="1">
          <reference field="1" count="0"/>
        </references>
      </pivotArea>
    </format>
    <format dxfId="1660">
      <pivotArea dataOnly="0" labelOnly="1" grandCol="1" outline="0" fieldPosition="0"/>
    </format>
    <format dxfId="1659">
      <pivotArea outline="0" collapsedLevelsAreSubtotals="1" fieldPosition="0"/>
    </format>
    <format dxfId="1658">
      <pivotArea outline="0" collapsedLevelsAreSubtotals="1" fieldPosition="0"/>
    </format>
    <format dxfId="1657">
      <pivotArea grandCol="1" outline="0" collapsedLevelsAreSubtotals="1" fieldPosition="0"/>
    </format>
    <format dxfId="1656">
      <pivotArea type="topRight" dataOnly="0" labelOnly="1" outline="0" fieldPosition="0"/>
    </format>
    <format dxfId="1655">
      <pivotArea dataOnly="0" labelOnly="1" grandCol="1" outline="0" fieldPosition="0"/>
    </format>
    <format dxfId="1654">
      <pivotArea grandCol="1" outline="0" collapsedLevelsAreSubtotals="1" fieldPosition="0"/>
    </format>
    <format dxfId="1653">
      <pivotArea type="topRight" dataOnly="0" labelOnly="1" outline="0" fieldPosition="0"/>
    </format>
    <format dxfId="1652">
      <pivotArea dataOnly="0" labelOnly="1" grandCol="1" outline="0" fieldPosition="0"/>
    </format>
    <format dxfId="1651">
      <pivotArea type="origin" dataOnly="0" labelOnly="1" outline="0" fieldPosition="0"/>
    </format>
    <format dxfId="1650">
      <pivotArea type="all" dataOnly="0" outline="0" fieldPosition="0"/>
    </format>
    <format dxfId="1649">
      <pivotArea outline="0" collapsedLevelsAreSubtotals="1" fieldPosition="0"/>
    </format>
    <format dxfId="1648">
      <pivotArea type="origin" dataOnly="0" labelOnly="1" outline="0" fieldPosition="0"/>
    </format>
    <format dxfId="1647">
      <pivotArea field="1" type="button" dataOnly="0" labelOnly="1" outline="0" axis="axisCol" fieldPosition="0"/>
    </format>
    <format dxfId="1646">
      <pivotArea type="topRight" dataOnly="0" labelOnly="1" outline="0" fieldPosition="0"/>
    </format>
    <format dxfId="1645">
      <pivotArea field="2" type="button" dataOnly="0" labelOnly="1" outline="0" axis="axisRow" fieldPosition="0"/>
    </format>
    <format dxfId="1644">
      <pivotArea dataOnly="0" labelOnly="1" fieldPosition="0">
        <references count="1">
          <reference field="2" count="0"/>
        </references>
      </pivotArea>
    </format>
    <format dxfId="1643">
      <pivotArea dataOnly="0" labelOnly="1" grandRow="1" outline="0" fieldPosition="0"/>
    </format>
    <format dxfId="1642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641">
      <pivotArea dataOnly="0" labelOnly="1" fieldPosition="0">
        <references count="2">
          <reference field="0" count="1">
            <x v="0"/>
          </reference>
          <reference field="2" count="1" selected="0">
            <x v="1"/>
          </reference>
        </references>
      </pivotArea>
    </format>
    <format dxfId="1640">
      <pivotArea dataOnly="0" labelOnly="1" fieldPosition="0">
        <references count="1">
          <reference field="1" count="1">
            <x v="2"/>
          </reference>
        </references>
      </pivotArea>
    </format>
    <format dxfId="1639">
      <pivotArea dataOnly="0" labelOnly="1" grandCol="1" outline="0" fieldPosition="0"/>
    </format>
  </formats>
  <chartFormats count="2"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1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 Antal vårdtillfällen"/>
    <pivotHierarchy dragToData="1" caption=" Antal SIP"/>
    <pivotHierarchy dragToData="1"/>
    <pivotHierarchy dragToData="1"/>
    <pivotHierarchy dragToData="1" caption="Antal av Andel vårdplanering hemmet inom 72 tim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Andel vårdplanering hemmet inom 72 tim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25"/>
  </rowHierarchiesUsage>
  <colHierarchiesUsage count="1">
    <colHierarchyUsage hierarchyUsage="1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IP!$A$1:$I$157">
        <x15:activeTabTopLevelEntity name="[Område1]"/>
      </x15:pivotTableUISettings>
    </ext>
  </extLst>
</pivotTableDefinition>
</file>

<file path=xl/pivotTables/pivotTable9.xml><?xml version="1.0" encoding="utf-8"?>
<pivotTableDefinition xmlns="http://schemas.openxmlformats.org/spreadsheetml/2006/main" name="utskr_1" cacheId="1365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8" rowHeaderCaption="Utskrivningsmånad">
  <location ref="P2:X24" firstHeaderRow="1" firstDataRow="3" firstDataCol="1"/>
  <pivotFields count="7"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dataField="1" showAll="0"/>
    <pivotField dataField="1" showAll="0"/>
    <pivotField dataField="1" showAll="0"/>
    <pivotField axis="axisCol" allDrilled="1" showAll="0" dataSourceSort="1" defaultAttributeDrillState="1">
      <items count="14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6"/>
    <field x="0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5"/>
    <field x="-2"/>
  </colFields>
  <colItems count="8">
    <i>
      <x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Antal vårdtillfällen" fld="1" baseField="0" baseItem="0"/>
    <dataField name="Antal utskrivningsklara" fld="2" baseField="0" baseItem="0"/>
    <dataField name="Antal utskrivningsklara &gt;=1 dag" fld="3" baseField="0" baseItem="0"/>
    <dataField name="Utskrivningsklar antal dagar" fld="4" baseField="0" baseItem="0"/>
  </dataFields>
  <formats count="85">
    <format dxfId="1203">
      <pivotArea dataOnly="0" labelOnly="1" outline="0" fieldPosition="0">
        <references count="2">
          <reference field="4294967294" count="1">
            <x v="2"/>
          </reference>
          <reference field="5" count="0" selected="0"/>
        </references>
      </pivotArea>
    </format>
    <format dxfId="1202">
      <pivotArea dataOnly="0" labelOnly="1" outline="0" fieldPosition="0">
        <references count="2">
          <reference field="4294967294" count="1">
            <x v="3"/>
          </reference>
          <reference field="5" count="0" selected="0"/>
        </references>
      </pivotArea>
    </format>
    <format dxfId="1201">
      <pivotArea dataOnly="0" labelOnly="1" outline="0" fieldPosition="0">
        <references count="2">
          <reference field="4294967294" count="1">
            <x v="2"/>
          </reference>
          <reference field="5" count="0" selected="0"/>
        </references>
      </pivotArea>
    </format>
    <format dxfId="1200">
      <pivotArea dataOnly="0" labelOnly="1" outline="0" fieldPosition="0">
        <references count="2">
          <reference field="4294967294" count="1">
            <x v="3"/>
          </reference>
          <reference field="5" count="0" selected="0"/>
        </references>
      </pivotArea>
    </format>
    <format dxfId="1199">
      <pivotArea field="0" type="button" dataOnly="0" labelOnly="1" outline="0" axis="axisRow" fieldPosition="1"/>
    </format>
    <format dxfId="1198">
      <pivotArea dataOnly="0" labelOnly="1" outline="0" fieldPosition="0">
        <references count="2">
          <reference field="4294967294" count="2">
            <x v="2"/>
            <x v="3"/>
          </reference>
          <reference field="5" count="1" selected="0">
            <x v="0"/>
          </reference>
        </references>
      </pivotArea>
    </format>
    <format dxfId="1197">
      <pivotArea dataOnly="0" labelOnly="1" outline="0" fieldPosition="0">
        <references count="2">
          <reference field="4294967294" count="2">
            <x v="2"/>
            <x v="3"/>
          </reference>
          <reference field="5" count="1" selected="0">
            <x v="0"/>
          </reference>
        </references>
      </pivotArea>
    </format>
    <format dxfId="1196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1195">
      <pivotArea field="5" grandCol="1" outline="0" collapsedLevelsAreSubtotals="1" axis="axisCol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194">
      <pivotArea type="topRight" dataOnly="0" labelOnly="1" outline="0" offset="C1:F1" fieldPosition="0"/>
    </format>
    <format dxfId="119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9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91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90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8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8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87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86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8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8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83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82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81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80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79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78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77">
      <pivotArea field="5" grandCol="1" outline="0" collapsedLevelsAreSubtotals="1" axis="axisCol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176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1175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5" count="1" selected="0">
            <x v="4"/>
          </reference>
        </references>
      </pivotArea>
    </format>
    <format dxfId="1174">
      <pivotArea type="origin" dataOnly="0" labelOnly="1" outline="0" fieldPosition="0"/>
    </format>
    <format dxfId="1173">
      <pivotArea field="5" type="button" dataOnly="0" labelOnly="1" outline="0" axis="axisCol" fieldPosition="0"/>
    </format>
    <format dxfId="1172">
      <pivotArea field="-2" type="button" dataOnly="0" labelOnly="1" outline="0" axis="axisCol" fieldPosition="1"/>
    </format>
    <format dxfId="1171">
      <pivotArea type="topRight" dataOnly="0" labelOnly="1" outline="0" fieldPosition="0"/>
    </format>
    <format dxfId="1170">
      <pivotArea field="6" type="button" dataOnly="0" labelOnly="1" outline="0" axis="axisRow" fieldPosition="0"/>
    </format>
    <format dxfId="1169">
      <pivotArea dataOnly="0" labelOnly="1" fieldPosition="0">
        <references count="1">
          <reference field="6" count="0"/>
        </references>
      </pivotArea>
    </format>
    <format dxfId="1168">
      <pivotArea dataOnly="0" labelOnly="1" grandRow="1" outline="0" fieldPosition="0"/>
    </format>
    <format dxfId="1167">
      <pivotArea dataOnly="0" labelOnly="1" fieldPosition="0">
        <references count="2">
          <reference field="0" count="0"/>
          <reference field="6" count="1" selected="0">
            <x v="0"/>
          </reference>
        </references>
      </pivotArea>
    </format>
    <format dxfId="1166">
      <pivotArea dataOnly="0" labelOnly="1" fieldPosition="0">
        <references count="2">
          <reference field="0" count="1">
            <x v="0"/>
          </reference>
          <reference field="6" count="1" selected="0">
            <x v="1"/>
          </reference>
        </references>
      </pivotArea>
    </format>
    <format dxfId="1165">
      <pivotArea dataOnly="0" labelOnly="1" fieldPosition="0">
        <references count="1">
          <reference field="5" count="1">
            <x v="4"/>
          </reference>
        </references>
      </pivotArea>
    </format>
    <format dxfId="116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5" count="1" selected="0">
            <x v="4"/>
          </reference>
        </references>
      </pivotArea>
    </format>
    <format dxfId="1163">
      <pivotArea field="5" grandCol="1" outline="0" collapsedLevelsAreSubtotals="1" axis="axisCol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162">
      <pivotArea type="topRight" dataOnly="0" labelOnly="1" outline="0" offset="C1:F1" fieldPosition="0"/>
    </format>
    <format dxfId="1161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60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59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58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5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5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55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54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5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5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51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50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4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4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47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46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145">
      <pivotArea field="5" grandCol="1" outline="0" collapsedLevelsAreSubtotals="1" axis="axisCol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144">
      <pivotArea outline="0"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5" count="1" selected="0">
            <x v="9"/>
          </reference>
        </references>
      </pivotArea>
    </format>
    <format dxfId="1143">
      <pivotArea outline="0" collapsedLevelsAreSubtotals="1" fieldPosition="0">
        <references count="2">
          <reference field="4294967294" count="1" selected="0">
            <x v="2"/>
          </reference>
          <reference field="5" count="1" selected="0">
            <x v="11"/>
          </reference>
        </references>
      </pivotArea>
    </format>
    <format dxfId="1142">
      <pivotArea field="5" grandRow="1" outline="0" collapsedLevelsAreSubtotals="1" axis="axisCol" fieldPosition="0">
        <references count="2">
          <reference field="4294967294" count="1" selected="0">
            <x v="3"/>
          </reference>
          <reference field="5" count="1" selected="0">
            <x v="11"/>
          </reference>
        </references>
      </pivotArea>
    </format>
    <format dxfId="1141">
      <pivotArea dataOnly="0" outline="0" fieldPosition="0">
        <references count="1">
          <reference field="4294967294" count="1">
            <x v="3"/>
          </reference>
        </references>
      </pivotArea>
    </format>
    <format dxfId="1140">
      <pivotArea dataOnly="0" outline="0" fieldPosition="0">
        <references count="2">
          <reference field="4294967294" count="1">
            <x v="2"/>
          </reference>
          <reference field="5" count="1" selected="0">
            <x v="11"/>
          </reference>
        </references>
      </pivotArea>
    </format>
    <format dxfId="1139">
      <pivotArea dataOnly="0" labelOnly="1" outline="0" fieldPosition="0">
        <references count="2">
          <reference field="4294967294" count="2">
            <x v="2"/>
            <x v="3"/>
          </reference>
          <reference field="5" count="1" selected="0">
            <x v="10"/>
          </reference>
        </references>
      </pivotArea>
    </format>
    <format dxfId="1138">
      <pivotArea dataOnly="0" labelOnly="1" outline="0" fieldPosition="0">
        <references count="2">
          <reference field="4294967294" count="2">
            <x v="2"/>
            <x v="3"/>
          </reference>
          <reference field="5" count="1" selected="0">
            <x v="10"/>
          </reference>
        </references>
      </pivotArea>
    </format>
    <format dxfId="1137">
      <pivotArea dataOnly="0" labelOnly="1" outline="0" fieldPosition="0">
        <references count="2">
          <reference field="4294967294" count="2">
            <x v="2"/>
            <x v="3"/>
          </reference>
          <reference field="5" count="1" selected="0">
            <x v="10"/>
          </reference>
        </references>
      </pivotArea>
    </format>
    <format dxfId="1136">
      <pivotArea dataOnly="0" labelOnly="1" outline="0" fieldPosition="0">
        <references count="2">
          <reference field="4294967294" count="2">
            <x v="2"/>
            <x v="3"/>
          </reference>
          <reference field="5" count="1" selected="0">
            <x v="10"/>
          </reference>
        </references>
      </pivotArea>
    </format>
    <format dxfId="941">
      <pivotArea dataOnly="0" labelOnly="1" fieldPosition="0">
        <references count="2">
          <reference field="0" count="4">
            <x v="1"/>
            <x v="2"/>
            <x v="3"/>
            <x v="4"/>
          </reference>
          <reference field="6" count="1" selected="0">
            <x v="1"/>
          </reference>
        </references>
      </pivotArea>
    </format>
    <format dxfId="711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10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09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08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70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0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05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04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70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0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01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00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69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9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97">
      <pivotArea field="5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696">
      <pivotArea field="5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</formats>
  <chartFormats count="52"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0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0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0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5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5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5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9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9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9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2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2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2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7" format="25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4"/>
          </reference>
        </references>
      </pivotArea>
    </chartFormat>
    <chartFormat chart="7" format="26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4"/>
          </reference>
        </references>
      </pivotArea>
    </chartFormat>
    <chartFormat chart="7" format="27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4"/>
          </reference>
        </references>
      </pivotArea>
    </chartFormat>
    <chartFormat chart="7" format="2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7" format="29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1"/>
          </reference>
        </references>
      </pivotArea>
    </chartFormat>
    <chartFormat chart="7" format="30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1"/>
          </reference>
        </references>
      </pivotArea>
    </chartFormat>
    <chartFormat chart="7" format="31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1"/>
          </reference>
        </references>
      </pivotArea>
    </chartFormat>
    <chartFormat chart="7" format="3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7" format="33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8"/>
          </reference>
        </references>
      </pivotArea>
    </chartFormat>
    <chartFormat chart="7" format="34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8"/>
          </reference>
        </references>
      </pivotArea>
    </chartFormat>
    <chartFormat chart="7" format="35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8"/>
          </reference>
        </references>
      </pivotArea>
    </chartFormat>
    <chartFormat chart="7" format="3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7" format="37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7"/>
          </reference>
        </references>
      </pivotArea>
    </chartFormat>
    <chartFormat chart="7" format="38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7"/>
          </reference>
        </references>
      </pivotArea>
    </chartFormat>
    <chartFormat chart="7" format="39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7"/>
          </reference>
        </references>
      </pivotArea>
    </chartFormat>
    <chartFormat chart="7" format="4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7" format="41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6"/>
          </reference>
        </references>
      </pivotArea>
    </chartFormat>
    <chartFormat chart="7" format="42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6"/>
          </reference>
        </references>
      </pivotArea>
    </chartFormat>
    <chartFormat chart="7" format="43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6"/>
          </reference>
        </references>
      </pivotArea>
    </chartFormat>
    <chartFormat chart="7" format="4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7" format="45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3"/>
          </reference>
        </references>
      </pivotArea>
    </chartFormat>
    <chartFormat chart="7" format="46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3"/>
          </reference>
        </references>
      </pivotArea>
    </chartFormat>
    <chartFormat chart="7" format="47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3"/>
          </reference>
        </references>
      </pivotArea>
    </chartFormat>
    <chartFormat chart="7" format="4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7" format="49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10"/>
          </reference>
        </references>
      </pivotArea>
    </chartFormat>
    <chartFormat chart="7" format="50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10"/>
          </reference>
        </references>
      </pivotArea>
    </chartFormat>
    <chartFormat chart="7" format="51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10"/>
          </reference>
        </references>
      </pivotArea>
    </chartFormat>
    <chartFormat chart="7" format="5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7" format="53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12"/>
          </reference>
        </references>
      </pivotArea>
    </chartFormat>
    <chartFormat chart="7" format="54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12"/>
          </reference>
        </references>
      </pivotArea>
    </chartFormat>
    <chartFormat chart="7" format="55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12"/>
          </reference>
        </references>
      </pivotArea>
    </chartFormat>
    <chartFormat chart="7" format="5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7" format="57" series="1">
      <pivotArea type="data" outline="0" fieldPosition="0">
        <references count="2">
          <reference field="4294967294" count="1" selected="0">
            <x v="1"/>
          </reference>
          <reference field="5" count="1" selected="0">
            <x v="11"/>
          </reference>
        </references>
      </pivotArea>
    </chartFormat>
    <chartFormat chart="7" format="58" series="1">
      <pivotArea type="data" outline="0" fieldPosition="0">
        <references count="2">
          <reference field="4294967294" count="1" selected="0">
            <x v="2"/>
          </reference>
          <reference field="5" count="1" selected="0">
            <x v="11"/>
          </reference>
        </references>
      </pivotArea>
    </chartFormat>
    <chartFormat chart="7" format="59" series="1">
      <pivotArea type="data" outline="0" fieldPosition="0">
        <references count="2">
          <reference field="4294967294" count="1" selected="0">
            <x v="3"/>
          </reference>
          <reference field="5" count="1" selected="0">
            <x v="11"/>
          </reference>
        </references>
      </pivotArea>
    </chartFormat>
  </chartFormats>
  <pivotHierarchies count="12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Antal vårdtillfällen"/>
    <pivotHierarchy dragToData="1" caption="Antal utskrivningsklara"/>
    <pivotHierarchy dragToData="1" caption="Antal utskrivningsklara &gt;=1 dag"/>
    <pivotHierarchy dragToData="1" caption="Utskrivningsklar antal dagar"/>
    <pivotHierarchy dragToData="1" caption="Antal vtf psyk"/>
    <pivotHierarchy dragToData="1" caption=" Antal utskrivningsklara dagar psyk"/>
    <pivotHierarchy dragToData="1" caption="Antal vtf somatik"/>
    <pivotHierarchy dragToData="1" caption="Antal utskrivningsklara dagar somati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14"/>
  </rowHierarchiesUsage>
  <colHierarchiesUsage count="2"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M$157">
        <x15:activeTabTopLevelEntity name="[Område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Kommun" sourceName="[Område1].[Kommun]">
  <pivotTables>
    <pivotTable tabId="3" name="t1"/>
    <pivotTable tabId="3" name="t2"/>
    <pivotTable tabId="3" name="t3"/>
    <pivotTable tabId="3" name="t4"/>
  </pivotTables>
  <data>
    <olap pivotCacheId="145">
      <levels count="2">
        <level uniqueName="[Område1].[Kommun].[(All)]" sourceCaption="(All)" count="0"/>
        <level uniqueName="[Område1].[Kommun].[Kommun]" sourceCaption="Kommun" count="14">
          <ranges>
            <range startItem="0">
              <i n="[Område1].[Kommun].&amp;[Aneby]" c="Aneby"/>
              <i n="[Område1].[Kommun].&amp;[Eksjö]" c="Eksjö"/>
              <i n="[Område1].[Kommun].&amp;[Gislaved]" c="Gislaved"/>
              <i n="[Område1].[Kommun].&amp;[Gnosjö]" c="Gnosjö"/>
              <i n="[Område1].[Kommun].&amp;[Habo]" c="Habo"/>
              <i n="[Område1].[Kommun].&amp;[Jönköping]" c="Jönköping"/>
              <i n="[Område1].[Kommun].&amp;[Mullsjö]" c="Mullsjö"/>
              <i n="[Område1].[Kommun].&amp;[Nässjö]" c="Nässjö"/>
              <i n="[Område1].[Kommun].&amp;[Sävsjö]" c="Sävsjö"/>
              <i n="[Område1].[Kommun].&amp;[Tranås]" c="Tranås"/>
              <i n="[Område1].[Kommun].&amp;[Vaggeryd]" c="Vaggeryd"/>
              <i n="[Område1].[Kommun].&amp;[Vetlanda]" c="Vetlanda"/>
              <i n="[Område1].[Kommun].&amp;[Värnamo]" c="Värnamo"/>
              <i n="[Område1].[Kommun].&amp;" c="(tom)" nd="1"/>
            </range>
          </ranges>
        </level>
      </levels>
      <selections count="1">
        <selection n="[Område1].[Kommun].&amp;[Eksjö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Kommun2" sourceName="[Område2].[Kommun]">
  <pivotTables>
    <pivotTable tabId="7" name="hg1"/>
    <pivotTable tabId="7" name="hg2"/>
  </pivotTables>
  <data>
    <olap pivotCacheId="148">
      <levels count="2">
        <level uniqueName="[Område2].[Kommun].[(All)]" sourceCaption="(All)" count="0"/>
        <level uniqueName="[Område2].[Kommun].[Kommun]" sourceCaption="Kommun" count="14">
          <ranges>
            <range startItem="0">
              <i n="[Område2].[Kommun].&amp;[Aneby]" c="Aneby"/>
              <i n="[Område2].[Kommun].&amp;[Eksjö]" c="Eksjö"/>
              <i n="[Område2].[Kommun].&amp;[Gislaved]" c="Gislaved"/>
              <i n="[Område2].[Kommun].&amp;[Gnosjö]" c="Gnosjö"/>
              <i n="[Område2].[Kommun].&amp;[Habo]" c="Habo"/>
              <i n="[Område2].[Kommun].&amp;[Jönköping]" c="Jönköping"/>
              <i n="[Område2].[Kommun].&amp;[Mullsjö]" c="Mullsjö"/>
              <i n="[Område2].[Kommun].&amp;[Nässjö]" c="Nässjö"/>
              <i n="[Område2].[Kommun].&amp;[Sävsjö]" c="Sävsjö"/>
              <i n="[Område2].[Kommun].&amp;[Tranås]" c="Tranås"/>
              <i n="[Område2].[Kommun].&amp;[Vaggeryd]" c="Vaggeryd"/>
              <i n="[Område2].[Kommun].&amp;[Vetlanda]" c="Vetlanda"/>
              <i n="[Område2].[Kommun].&amp;[Värnamo]" c="Värnamo"/>
              <i n="[Område2].[Kommun].&amp;" c="(tom)" nd="1"/>
            </range>
          </ranges>
        </level>
      </levels>
      <selections count="1">
        <selection n="[Område2].[Kommun].&amp;[Eksjö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Kommun4" sourceName="[Område4].[Kommun]">
  <pivotTables>
    <pivotTable tabId="13" name="kl1"/>
    <pivotTable tabId="13" name="kl2"/>
  </pivotTables>
  <data>
    <olap pivotCacheId="146">
      <levels count="2">
        <level uniqueName="[Område4].[Kommun].[(All)]" sourceCaption="(All)" count="0"/>
        <level uniqueName="[Område4].[Kommun].[Kommun]" sourceCaption="Kommun" count="14">
          <ranges>
            <range startItem="0">
              <i n="[Område4].[Kommun].&amp;[Aneby]" c="Aneby"/>
              <i n="[Område4].[Kommun].&amp;[Eksjö]" c="Eksjö"/>
              <i n="[Område4].[Kommun].&amp;[Gislaved]" c="Gislaved"/>
              <i n="[Område4].[Kommun].&amp;[Gnosjö]" c="Gnosjö"/>
              <i n="[Område4].[Kommun].&amp;[Habo]" c="Habo"/>
              <i n="[Område4].[Kommun].&amp;[Jönköping]" c="Jönköping"/>
              <i n="[Område4].[Kommun].&amp;[Mullsjö]" c="Mullsjö"/>
              <i n="[Område4].[Kommun].&amp;[Nässjö]" c="Nässjö"/>
              <i n="[Område4].[Kommun].&amp;[Sävsjö]" c="Sävsjö"/>
              <i n="[Område4].[Kommun].&amp;[Tranås]" c="Tranås"/>
              <i n="[Område4].[Kommun].&amp;[Vaggeryd]" c="Vaggeryd"/>
              <i n="[Område4].[Kommun].&amp;[Vetlanda]" c="Vetlanda"/>
              <i n="[Område4].[Kommun].&amp;[Värnamo]" c="Värnamo"/>
              <i n="[Område4].[Kommun].&amp;" c="(tom)" nd="1"/>
            </range>
          </ranges>
        </level>
      </levels>
      <selections count="1">
        <selection n="[Område4].[Kommun].&amp;[Eksjö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Kommun5" sourceName="[Område6].[Kommun]">
  <pivotTables>
    <pivotTable tabId="15" name="Pivottabell12"/>
    <pivotTable tabId="16" name="insk_1"/>
    <pivotTable tabId="16" name="insk2"/>
    <pivotTable tabId="16" name="insk3"/>
  </pivotTables>
  <data>
    <olap pivotCacheId="147">
      <levels count="2">
        <level uniqueName="[Område6].[Kommun].[(All)]" sourceCaption="(All)" count="0"/>
        <level uniqueName="[Område6].[Kommun].[Kommun]" sourceCaption="Kommun" count="14">
          <ranges>
            <range startItem="0">
              <i n="[Område6].[Kommun].&amp;[Aneby]" c="Aneby"/>
              <i n="[Område6].[Kommun].&amp;[Eksjö]" c="Eksjö"/>
              <i n="[Område6].[Kommun].&amp;[Gislaved]" c="Gislaved"/>
              <i n="[Område6].[Kommun].&amp;[Gnosjö]" c="Gnosjö"/>
              <i n="[Område6].[Kommun].&amp;[Habo]" c="Habo"/>
              <i n="[Område6].[Kommun].&amp;[Jönköping]" c="Jönköping"/>
              <i n="[Område6].[Kommun].&amp;[Mullsjö]" c="Mullsjö"/>
              <i n="[Område6].[Kommun].&amp;[Nässjö]" c="Nässjö"/>
              <i n="[Område6].[Kommun].&amp;[Sävsjö]" c="Sävsjö"/>
              <i n="[Område6].[Kommun].&amp;[Tranås]" c="Tranås"/>
              <i n="[Område6].[Kommun].&amp;[Vaggeryd]" c="Vaggeryd"/>
              <i n="[Område6].[Kommun].&amp;[Vetlanda]" c="Vetlanda"/>
              <i n="[Område6].[Kommun].&amp;[Värnamo]" c="Värnamo"/>
              <i n="[Område6].[Kommun].&amp;" c="(tom)" nd="1"/>
            </range>
          </ranges>
        </level>
      </levels>
      <selections count="1">
        <selection n="[Område6].[Kommun].&amp;[Eksjö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Kommun1" sourceName="[Område].[Kommun]">
  <pivotTables>
    <pivotTable tabId="18" name="utskr_1"/>
    <pivotTable tabId="18" name="utskr_2"/>
    <pivotTable tabId="18" name="utskr_3"/>
    <pivotTable tabId="18" name="utskr_4"/>
    <pivotTable tabId="18" name="Pivottabell6"/>
  </pivotTables>
  <data>
    <olap pivotCacheId="149">
      <levels count="2">
        <level uniqueName="[Område].[Kommun].[(All)]" sourceCaption="(All)" count="0"/>
        <level uniqueName="[Område].[Kommun].[Kommun]" sourceCaption="Kommun" count="14">
          <ranges>
            <range startItem="0">
              <i n="[Område].[Kommun].&amp;[Aneby]" c="Aneby"/>
              <i n="[Område].[Kommun].&amp;[Eksjö]" c="Eksjö"/>
              <i n="[Område].[Kommun].&amp;[Gislaved]" c="Gislaved"/>
              <i n="[Område].[Kommun].&amp;[Gnosjö]" c="Gnosjö"/>
              <i n="[Område].[Kommun].&amp;[Habo]" c="Habo"/>
              <i n="[Område].[Kommun].&amp;[Jönköping]" c="Jönköping"/>
              <i n="[Område].[Kommun].&amp;[Mullsjö]" c="Mullsjö"/>
              <i n="[Område].[Kommun].&amp;[Nässjö]" c="Nässjö"/>
              <i n="[Område].[Kommun].&amp;[Sävsjö]" c="Sävsjö"/>
              <i n="[Område].[Kommun].&amp;[Tranås]" c="Tranås"/>
              <i n="[Område].[Kommun].&amp;[Vaggeryd]" c="Vaggeryd"/>
              <i n="[Område].[Kommun].&amp;[Vetlanda]" c="Vetlanda"/>
              <i n="[Område].[Kommun].&amp;[Värnamo]" c="Värnamo"/>
              <i n="[Område].[Kommun].&amp;" c="(tom)" nd="1"/>
            </range>
          </ranges>
        </level>
      </levels>
      <selections count="1">
        <selection n="[Område].[Kommun].&amp;[Eksjö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ommun 5" cache="Utsnitt_Kommun5" caption="Välj kommun: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ommun" cache="Utsnitt_Kommun" caption="Välj kommun: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ommun 1" cache="Utsnitt_Kommun1" caption="Kommun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ommun 4" cache="Utsnitt_Kommun4" caption="Kommun" level="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Kommun 2" cache="Utsnitt_Kommun2" caption="Välj kommun:" level="1" rowHeight="241300"/>
</slicer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0.xml"/><Relationship Id="rId2" Type="http://schemas.openxmlformats.org/officeDocument/2006/relationships/pivotTable" Target="../pivotTables/pivotTable19.xml"/><Relationship Id="rId1" Type="http://schemas.openxmlformats.org/officeDocument/2006/relationships/pivotTable" Target="../pivotTables/pivotTable18.xml"/><Relationship Id="rId6" Type="http://schemas.openxmlformats.org/officeDocument/2006/relationships/printerSettings" Target="../printerSettings/printerSettings10.bin"/><Relationship Id="rId5" Type="http://schemas.openxmlformats.org/officeDocument/2006/relationships/pivotTable" Target="../pivotTables/pivotTable22.xml"/><Relationship Id="rId4" Type="http://schemas.openxmlformats.org/officeDocument/2006/relationships/pivotTable" Target="../pivotTables/pivotTable2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8" Type="http://schemas.microsoft.com/office/2007/relationships/slicer" Target="../slicers/slicer3.xml"/><Relationship Id="rId3" Type="http://schemas.openxmlformats.org/officeDocument/2006/relationships/pivotTable" Target="../pivotTables/pivotTable11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13.xml"/><Relationship Id="rId4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Relationship Id="rId5" Type="http://schemas.microsoft.com/office/2007/relationships/slicer" Target="../slicers/slicer4.xm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Relationship Id="rId5" Type="http://schemas.microsoft.com/office/2007/relationships/slicer" Target="../slicers/slicer5.xml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37"/>
  <sheetViews>
    <sheetView topLeftCell="A204" workbookViewId="0">
      <selection activeCell="H170" sqref="H170:I222"/>
    </sheetView>
  </sheetViews>
  <sheetFormatPr defaultRowHeight="15" x14ac:dyDescent="0.25"/>
  <cols>
    <col min="12" max="12" width="23.5703125" bestFit="1" customWidth="1"/>
    <col min="13" max="13" width="51.42578125" customWidth="1"/>
    <col min="14" max="14" width="18.140625" customWidth="1"/>
    <col min="15" max="27" width="12" customWidth="1"/>
    <col min="28" max="28" width="18.85546875" customWidth="1"/>
    <col min="29" max="29" width="56.5703125" customWidth="1"/>
    <col min="30" max="30" width="18.28515625" customWidth="1"/>
    <col min="31" max="31" width="40.28515625" customWidth="1"/>
    <col min="32" max="32" width="13.140625" customWidth="1"/>
    <col min="33" max="33" width="50.85546875" customWidth="1"/>
    <col min="34" max="34" width="18.28515625" customWidth="1"/>
    <col min="35" max="35" width="40.28515625" customWidth="1"/>
    <col min="36" max="36" width="13.140625" customWidth="1"/>
    <col min="37" max="37" width="50.85546875" customWidth="1"/>
    <col min="38" max="38" width="18.28515625" customWidth="1"/>
    <col min="39" max="39" width="40.28515625" customWidth="1"/>
    <col min="40" max="40" width="13.140625" customWidth="1"/>
    <col min="41" max="41" width="50.85546875" customWidth="1"/>
    <col min="42" max="42" width="18.28515625" customWidth="1"/>
    <col min="43" max="43" width="40.28515625" customWidth="1"/>
    <col min="44" max="44" width="13.140625" customWidth="1"/>
    <col min="45" max="45" width="50.85546875" customWidth="1"/>
    <col min="46" max="46" width="18.28515625" customWidth="1"/>
    <col min="47" max="47" width="40.28515625" customWidth="1"/>
    <col min="48" max="48" width="13.140625" customWidth="1"/>
    <col min="49" max="49" width="50.85546875" customWidth="1"/>
    <col min="50" max="50" width="18.28515625" customWidth="1"/>
    <col min="51" max="51" width="40.28515625" customWidth="1"/>
    <col min="52" max="52" width="13.140625" customWidth="1"/>
    <col min="53" max="53" width="50.85546875" customWidth="1"/>
    <col min="54" max="54" width="18.28515625" customWidth="1"/>
    <col min="55" max="55" width="40.28515625" customWidth="1"/>
    <col min="56" max="56" width="13.140625" customWidth="1"/>
    <col min="57" max="57" width="50.85546875" customWidth="1"/>
    <col min="58" max="58" width="18.28515625" customWidth="1"/>
    <col min="59" max="59" width="40.28515625" customWidth="1"/>
    <col min="60" max="60" width="13.140625" customWidth="1"/>
    <col min="61" max="61" width="50.85546875" customWidth="1"/>
    <col min="62" max="62" width="18.28515625" bestFit="1" customWidth="1"/>
    <col min="63" max="63" width="40.28515625" bestFit="1" customWidth="1"/>
    <col min="64" max="64" width="13.140625" bestFit="1" customWidth="1"/>
    <col min="65" max="65" width="50.85546875" bestFit="1" customWidth="1"/>
    <col min="66" max="66" width="24" bestFit="1" customWidth="1"/>
    <col min="67" max="67" width="46" bestFit="1" customWidth="1"/>
    <col min="68" max="68" width="18.85546875" bestFit="1" customWidth="1"/>
    <col min="69" max="69" width="56.5703125" bestFit="1" customWidth="1"/>
  </cols>
  <sheetData>
    <row r="1" spans="1:83" s="2" customFormat="1" ht="120" x14ac:dyDescent="0.25">
      <c r="A1" s="2" t="s">
        <v>0</v>
      </c>
      <c r="B1" s="2" t="s">
        <v>123</v>
      </c>
      <c r="C1" s="2" t="s">
        <v>1</v>
      </c>
      <c r="D1" s="2" t="s">
        <v>2</v>
      </c>
      <c r="E1" s="2" t="s">
        <v>3</v>
      </c>
      <c r="F1" s="2" t="s">
        <v>72</v>
      </c>
      <c r="G1" s="2" t="s">
        <v>73</v>
      </c>
      <c r="H1" s="2" t="s">
        <v>4</v>
      </c>
      <c r="I1" s="2" t="s">
        <v>87</v>
      </c>
      <c r="M1"/>
      <c r="N1"/>
    </row>
    <row r="2" spans="1:83" x14ac:dyDescent="0.25">
      <c r="A2" t="s">
        <v>5</v>
      </c>
      <c r="B2">
        <v>2019</v>
      </c>
      <c r="C2" s="1">
        <v>43466</v>
      </c>
      <c r="D2">
        <v>35</v>
      </c>
      <c r="E2">
        <v>27</v>
      </c>
      <c r="F2">
        <v>12</v>
      </c>
      <c r="G2">
        <v>8</v>
      </c>
      <c r="H2" s="22">
        <f>E2/D2</f>
        <v>0.77142857142857146</v>
      </c>
      <c r="I2" s="22">
        <f>IFERROR(G2/F2,0)</f>
        <v>0.66666666666666663</v>
      </c>
      <c r="K2" s="22"/>
    </row>
    <row r="3" spans="1:83" x14ac:dyDescent="0.25">
      <c r="A3" t="s">
        <v>5</v>
      </c>
      <c r="B3">
        <v>2019</v>
      </c>
      <c r="C3" s="1">
        <v>43497</v>
      </c>
      <c r="D3">
        <v>19</v>
      </c>
      <c r="E3">
        <v>14</v>
      </c>
      <c r="F3">
        <v>5</v>
      </c>
      <c r="G3">
        <v>3</v>
      </c>
      <c r="H3" s="22">
        <f>E3/D3</f>
        <v>0.73684210526315785</v>
      </c>
      <c r="I3" s="22">
        <f t="shared" ref="I3:I66" si="0">IFERROR(G3/F3,0)</f>
        <v>0.6</v>
      </c>
      <c r="K3" s="22"/>
    </row>
    <row r="4" spans="1:83" x14ac:dyDescent="0.25">
      <c r="A4" t="s">
        <v>5</v>
      </c>
      <c r="B4">
        <v>2019</v>
      </c>
      <c r="C4" s="1">
        <v>43525</v>
      </c>
      <c r="D4">
        <v>25</v>
      </c>
      <c r="E4">
        <v>20</v>
      </c>
      <c r="F4">
        <v>7</v>
      </c>
      <c r="G4">
        <v>5</v>
      </c>
      <c r="H4" s="22">
        <f>E4/D4</f>
        <v>0.8</v>
      </c>
      <c r="I4" s="22">
        <f t="shared" si="0"/>
        <v>0.7142857142857143</v>
      </c>
      <c r="K4" s="22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1:83" x14ac:dyDescent="0.25">
      <c r="A5" t="s">
        <v>5</v>
      </c>
      <c r="B5">
        <v>2019</v>
      </c>
      <c r="C5" s="1">
        <v>43556</v>
      </c>
      <c r="D5">
        <v>17</v>
      </c>
      <c r="E5">
        <v>15</v>
      </c>
      <c r="F5">
        <v>7</v>
      </c>
      <c r="G5">
        <v>6</v>
      </c>
      <c r="H5" s="22">
        <f t="shared" ref="H5:H68" si="1">E5/D5</f>
        <v>0.88235294117647056</v>
      </c>
      <c r="I5" s="22">
        <f t="shared" si="0"/>
        <v>0.8571428571428571</v>
      </c>
      <c r="BW5" s="4"/>
      <c r="BX5" s="22"/>
      <c r="CD5" s="4"/>
      <c r="CE5" s="22"/>
    </row>
    <row r="6" spans="1:83" x14ac:dyDescent="0.25">
      <c r="A6" t="s">
        <v>5</v>
      </c>
      <c r="B6">
        <v>2019</v>
      </c>
      <c r="C6" s="1">
        <v>43586</v>
      </c>
      <c r="D6">
        <v>22</v>
      </c>
      <c r="E6">
        <v>19</v>
      </c>
      <c r="F6">
        <v>4</v>
      </c>
      <c r="G6">
        <v>4</v>
      </c>
      <c r="H6" s="22">
        <f t="shared" si="1"/>
        <v>0.86363636363636365</v>
      </c>
      <c r="I6" s="22">
        <f t="shared" si="0"/>
        <v>1</v>
      </c>
      <c r="BW6" s="4"/>
      <c r="BX6" s="22"/>
      <c r="CD6" s="4"/>
      <c r="CE6" s="22"/>
    </row>
    <row r="7" spans="1:83" x14ac:dyDescent="0.25">
      <c r="A7" t="s">
        <v>5</v>
      </c>
      <c r="B7">
        <v>2019</v>
      </c>
      <c r="C7" s="1">
        <v>43617</v>
      </c>
      <c r="D7">
        <v>25</v>
      </c>
      <c r="E7">
        <v>19</v>
      </c>
      <c r="F7">
        <v>8</v>
      </c>
      <c r="G7">
        <v>6</v>
      </c>
      <c r="H7" s="22">
        <f t="shared" si="1"/>
        <v>0.76</v>
      </c>
      <c r="I7" s="22">
        <f t="shared" si="0"/>
        <v>0.75</v>
      </c>
      <c r="BW7" s="4"/>
      <c r="BX7" s="22"/>
      <c r="CD7" s="4"/>
      <c r="CE7" s="22"/>
    </row>
    <row r="8" spans="1:83" x14ac:dyDescent="0.25">
      <c r="A8" t="s">
        <v>5</v>
      </c>
      <c r="B8">
        <v>2019</v>
      </c>
      <c r="C8" s="1">
        <v>43647</v>
      </c>
      <c r="D8">
        <v>10</v>
      </c>
      <c r="E8">
        <v>8</v>
      </c>
      <c r="F8">
        <v>3</v>
      </c>
      <c r="G8">
        <v>1</v>
      </c>
      <c r="H8" s="22">
        <f t="shared" si="1"/>
        <v>0.8</v>
      </c>
      <c r="I8" s="22">
        <f t="shared" si="0"/>
        <v>0.33333333333333331</v>
      </c>
      <c r="BW8" s="4"/>
      <c r="BX8" s="22"/>
      <c r="CD8" s="4"/>
      <c r="CE8" s="22"/>
    </row>
    <row r="9" spans="1:83" x14ac:dyDescent="0.25">
      <c r="A9" t="s">
        <v>5</v>
      </c>
      <c r="B9">
        <v>2019</v>
      </c>
      <c r="C9" s="1">
        <v>43678</v>
      </c>
      <c r="D9">
        <v>15</v>
      </c>
      <c r="E9">
        <v>14</v>
      </c>
      <c r="F9">
        <v>4</v>
      </c>
      <c r="G9">
        <v>3</v>
      </c>
      <c r="H9" s="22">
        <f t="shared" si="1"/>
        <v>0.93333333333333335</v>
      </c>
      <c r="I9" s="22">
        <f t="shared" si="0"/>
        <v>0.75</v>
      </c>
      <c r="BW9" s="4"/>
      <c r="BX9" s="22"/>
      <c r="CD9" s="4"/>
      <c r="CE9" s="22"/>
    </row>
    <row r="10" spans="1:83" x14ac:dyDescent="0.25">
      <c r="A10" t="s">
        <v>5</v>
      </c>
      <c r="B10">
        <v>2019</v>
      </c>
      <c r="C10" s="1">
        <v>43709</v>
      </c>
      <c r="D10">
        <v>14</v>
      </c>
      <c r="E10">
        <v>8</v>
      </c>
      <c r="F10">
        <v>5</v>
      </c>
      <c r="G10">
        <v>3</v>
      </c>
      <c r="H10" s="22">
        <f t="shared" si="1"/>
        <v>0.5714285714285714</v>
      </c>
      <c r="I10" s="22">
        <f t="shared" si="0"/>
        <v>0.6</v>
      </c>
      <c r="BW10" s="4"/>
      <c r="BX10" s="22"/>
      <c r="CD10" s="4"/>
      <c r="CE10" s="22"/>
    </row>
    <row r="11" spans="1:83" x14ac:dyDescent="0.25">
      <c r="A11" t="s">
        <v>5</v>
      </c>
      <c r="B11">
        <v>2019</v>
      </c>
      <c r="C11" s="1">
        <v>43739</v>
      </c>
      <c r="D11">
        <v>24</v>
      </c>
      <c r="E11">
        <v>18</v>
      </c>
      <c r="F11">
        <v>5</v>
      </c>
      <c r="G11">
        <v>3</v>
      </c>
      <c r="H11" s="22">
        <f t="shared" si="1"/>
        <v>0.75</v>
      </c>
      <c r="I11" s="22">
        <f t="shared" si="0"/>
        <v>0.6</v>
      </c>
      <c r="BW11" s="4"/>
      <c r="BX11" s="22"/>
      <c r="CD11" s="4"/>
      <c r="CE11" s="22"/>
    </row>
    <row r="12" spans="1:83" x14ac:dyDescent="0.25">
      <c r="A12" t="s">
        <v>5</v>
      </c>
      <c r="B12">
        <v>2019</v>
      </c>
      <c r="C12" s="1">
        <v>43770</v>
      </c>
      <c r="D12">
        <v>19</v>
      </c>
      <c r="E12">
        <v>13</v>
      </c>
      <c r="F12">
        <v>2</v>
      </c>
      <c r="G12">
        <v>2</v>
      </c>
      <c r="H12" s="22">
        <f t="shared" si="1"/>
        <v>0.68421052631578949</v>
      </c>
      <c r="I12" s="22">
        <f t="shared" si="0"/>
        <v>1</v>
      </c>
      <c r="BW12" s="4"/>
      <c r="BX12" s="22"/>
      <c r="CD12" s="4"/>
      <c r="CE12" s="22"/>
    </row>
    <row r="13" spans="1:83" x14ac:dyDescent="0.25">
      <c r="A13" t="s">
        <v>5</v>
      </c>
      <c r="B13">
        <v>2019</v>
      </c>
      <c r="C13" s="1">
        <v>43800</v>
      </c>
      <c r="D13">
        <v>18</v>
      </c>
      <c r="E13">
        <v>13</v>
      </c>
      <c r="F13">
        <v>6</v>
      </c>
      <c r="G13">
        <v>5</v>
      </c>
      <c r="H13" s="22">
        <f t="shared" si="1"/>
        <v>0.72222222222222221</v>
      </c>
      <c r="I13" s="22">
        <f t="shared" si="0"/>
        <v>0.83333333333333337</v>
      </c>
      <c r="BW13" s="4"/>
      <c r="BX13" s="22"/>
      <c r="CD13" s="4"/>
      <c r="CE13" s="22"/>
    </row>
    <row r="14" spans="1:83" x14ac:dyDescent="0.25">
      <c r="A14" t="s">
        <v>5</v>
      </c>
      <c r="B14">
        <v>2020</v>
      </c>
      <c r="C14" s="1">
        <v>43831</v>
      </c>
      <c r="D14">
        <v>23</v>
      </c>
      <c r="E14">
        <v>20</v>
      </c>
      <c r="F14">
        <v>7</v>
      </c>
      <c r="G14">
        <v>6</v>
      </c>
      <c r="H14" s="22">
        <f t="shared" si="1"/>
        <v>0.86956521739130432</v>
      </c>
      <c r="I14" s="22">
        <f t="shared" si="0"/>
        <v>0.8571428571428571</v>
      </c>
      <c r="BW14" s="4"/>
      <c r="BX14" s="22"/>
      <c r="CD14" s="4"/>
      <c r="CE14" s="22"/>
    </row>
    <row r="15" spans="1:83" x14ac:dyDescent="0.25">
      <c r="A15" t="s">
        <v>5</v>
      </c>
      <c r="B15">
        <v>2020</v>
      </c>
      <c r="C15" s="1">
        <v>43862</v>
      </c>
      <c r="D15">
        <v>28</v>
      </c>
      <c r="E15">
        <v>20</v>
      </c>
      <c r="F15">
        <v>9</v>
      </c>
      <c r="G15">
        <v>7</v>
      </c>
      <c r="H15" s="22">
        <f t="shared" si="1"/>
        <v>0.7142857142857143</v>
      </c>
      <c r="I15" s="22">
        <f t="shared" si="0"/>
        <v>0.77777777777777779</v>
      </c>
      <c r="BW15" s="4"/>
      <c r="BX15" s="22"/>
      <c r="CD15" s="4"/>
      <c r="CE15" s="22"/>
    </row>
    <row r="16" spans="1:83" x14ac:dyDescent="0.25">
      <c r="A16" t="s">
        <v>5</v>
      </c>
      <c r="B16">
        <v>2020</v>
      </c>
      <c r="C16" s="1">
        <v>43891</v>
      </c>
      <c r="D16">
        <v>29</v>
      </c>
      <c r="E16">
        <v>21</v>
      </c>
      <c r="F16">
        <v>7</v>
      </c>
      <c r="G16">
        <v>5</v>
      </c>
      <c r="H16" s="22">
        <f t="shared" si="1"/>
        <v>0.72413793103448276</v>
      </c>
      <c r="I16" s="22">
        <f t="shared" si="0"/>
        <v>0.7142857142857143</v>
      </c>
      <c r="BW16" s="4"/>
      <c r="BX16" s="22"/>
      <c r="CD16" s="4"/>
      <c r="CE16" s="22"/>
    </row>
    <row r="17" spans="1:21" x14ac:dyDescent="0.25">
      <c r="A17" t="s">
        <v>5</v>
      </c>
      <c r="B17">
        <v>2020</v>
      </c>
      <c r="C17" s="1">
        <v>43922</v>
      </c>
      <c r="D17">
        <v>35</v>
      </c>
      <c r="E17">
        <v>27</v>
      </c>
      <c r="F17">
        <v>8</v>
      </c>
      <c r="G17">
        <v>5</v>
      </c>
      <c r="H17" s="22">
        <f t="shared" si="1"/>
        <v>0.77142857142857146</v>
      </c>
      <c r="I17" s="22">
        <f t="shared" si="0"/>
        <v>0.625</v>
      </c>
    </row>
    <row r="18" spans="1:21" x14ac:dyDescent="0.25">
      <c r="A18" t="s">
        <v>5</v>
      </c>
      <c r="B18">
        <v>2020</v>
      </c>
      <c r="C18" s="1">
        <v>43952</v>
      </c>
      <c r="D18">
        <v>22</v>
      </c>
      <c r="E18">
        <v>17</v>
      </c>
      <c r="F18">
        <v>2</v>
      </c>
      <c r="G18">
        <v>1</v>
      </c>
      <c r="H18" s="22">
        <f t="shared" si="1"/>
        <v>0.77272727272727271</v>
      </c>
      <c r="I18" s="22">
        <f t="shared" si="0"/>
        <v>0.5</v>
      </c>
    </row>
    <row r="19" spans="1:21" x14ac:dyDescent="0.25">
      <c r="A19" t="s">
        <v>6</v>
      </c>
      <c r="B19">
        <v>2019</v>
      </c>
      <c r="C19" s="1">
        <v>43466</v>
      </c>
      <c r="D19">
        <v>59</v>
      </c>
      <c r="E19">
        <v>49</v>
      </c>
      <c r="F19">
        <v>18</v>
      </c>
      <c r="G19">
        <v>14</v>
      </c>
      <c r="H19" s="22">
        <f t="shared" si="1"/>
        <v>0.83050847457627119</v>
      </c>
      <c r="I19" s="22">
        <f t="shared" si="0"/>
        <v>0.77777777777777779</v>
      </c>
    </row>
    <row r="20" spans="1:21" x14ac:dyDescent="0.25">
      <c r="A20" t="s">
        <v>6</v>
      </c>
      <c r="B20">
        <v>2019</v>
      </c>
      <c r="C20" s="1">
        <v>43497</v>
      </c>
      <c r="D20">
        <v>72</v>
      </c>
      <c r="E20">
        <v>59</v>
      </c>
      <c r="F20">
        <v>23</v>
      </c>
      <c r="G20">
        <v>18</v>
      </c>
      <c r="H20" s="22">
        <f t="shared" si="1"/>
        <v>0.81944444444444442</v>
      </c>
      <c r="I20" s="22">
        <f t="shared" si="0"/>
        <v>0.78260869565217395</v>
      </c>
    </row>
    <row r="21" spans="1:21" x14ac:dyDescent="0.25">
      <c r="A21" t="s">
        <v>6</v>
      </c>
      <c r="B21">
        <v>2019</v>
      </c>
      <c r="C21" s="1">
        <v>43525</v>
      </c>
      <c r="D21">
        <v>60</v>
      </c>
      <c r="E21">
        <v>48</v>
      </c>
      <c r="F21">
        <v>26</v>
      </c>
      <c r="G21">
        <v>18</v>
      </c>
      <c r="H21" s="22">
        <f t="shared" si="1"/>
        <v>0.8</v>
      </c>
      <c r="I21" s="22">
        <f t="shared" si="0"/>
        <v>0.69230769230769229</v>
      </c>
    </row>
    <row r="22" spans="1:21" x14ac:dyDescent="0.25">
      <c r="A22" t="s">
        <v>6</v>
      </c>
      <c r="B22">
        <v>2019</v>
      </c>
      <c r="C22" s="1">
        <v>43556</v>
      </c>
      <c r="D22">
        <v>70</v>
      </c>
      <c r="E22">
        <v>60</v>
      </c>
      <c r="F22">
        <v>9</v>
      </c>
      <c r="G22">
        <v>7</v>
      </c>
      <c r="H22" s="22">
        <f t="shared" si="1"/>
        <v>0.8571428571428571</v>
      </c>
      <c r="I22" s="22">
        <f t="shared" si="0"/>
        <v>0.77777777777777779</v>
      </c>
      <c r="M22" s="4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t="s">
        <v>6</v>
      </c>
      <c r="B23">
        <v>2019</v>
      </c>
      <c r="C23" s="1">
        <v>43586</v>
      </c>
      <c r="D23">
        <v>81</v>
      </c>
      <c r="E23">
        <v>65</v>
      </c>
      <c r="F23">
        <v>18</v>
      </c>
      <c r="G23">
        <v>13</v>
      </c>
      <c r="H23" s="22">
        <f t="shared" si="1"/>
        <v>0.80246913580246915</v>
      </c>
      <c r="I23" s="22">
        <f t="shared" si="0"/>
        <v>0.72222222222222221</v>
      </c>
      <c r="M23" s="4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t="s">
        <v>6</v>
      </c>
      <c r="B24">
        <v>2019</v>
      </c>
      <c r="C24" s="1">
        <v>43617</v>
      </c>
      <c r="D24">
        <v>50</v>
      </c>
      <c r="E24">
        <v>43</v>
      </c>
      <c r="F24">
        <v>20</v>
      </c>
      <c r="G24">
        <v>17</v>
      </c>
      <c r="H24" s="22">
        <f t="shared" si="1"/>
        <v>0.86</v>
      </c>
      <c r="I24" s="22">
        <f t="shared" si="0"/>
        <v>0.85</v>
      </c>
      <c r="M24" s="4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t="s">
        <v>6</v>
      </c>
      <c r="B25">
        <v>2019</v>
      </c>
      <c r="C25" s="1">
        <v>43647</v>
      </c>
      <c r="D25">
        <v>60</v>
      </c>
      <c r="E25">
        <v>47</v>
      </c>
      <c r="F25">
        <v>11</v>
      </c>
      <c r="G25">
        <v>7</v>
      </c>
      <c r="H25" s="22">
        <f t="shared" si="1"/>
        <v>0.78333333333333333</v>
      </c>
      <c r="I25" s="22">
        <f t="shared" si="0"/>
        <v>0.63636363636363635</v>
      </c>
      <c r="M25" s="4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t="s">
        <v>6</v>
      </c>
      <c r="B26">
        <v>2019</v>
      </c>
      <c r="C26" s="1">
        <v>43678</v>
      </c>
      <c r="D26">
        <v>55</v>
      </c>
      <c r="E26">
        <v>52</v>
      </c>
      <c r="F26">
        <v>13</v>
      </c>
      <c r="G26">
        <v>11</v>
      </c>
      <c r="H26" s="22">
        <f t="shared" si="1"/>
        <v>0.94545454545454544</v>
      </c>
      <c r="I26" s="22">
        <f t="shared" si="0"/>
        <v>0.84615384615384615</v>
      </c>
      <c r="M26" s="4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t="s">
        <v>6</v>
      </c>
      <c r="B27">
        <v>2019</v>
      </c>
      <c r="C27" s="1">
        <v>43709</v>
      </c>
      <c r="D27">
        <v>82</v>
      </c>
      <c r="E27">
        <v>64</v>
      </c>
      <c r="F27">
        <v>22</v>
      </c>
      <c r="G27">
        <v>15</v>
      </c>
      <c r="H27" s="22">
        <f t="shared" si="1"/>
        <v>0.78048780487804881</v>
      </c>
      <c r="I27" s="22">
        <f t="shared" si="0"/>
        <v>0.68181818181818177</v>
      </c>
      <c r="M27" s="4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t="s">
        <v>6</v>
      </c>
      <c r="B28">
        <v>2019</v>
      </c>
      <c r="C28" s="1">
        <v>43739</v>
      </c>
      <c r="D28">
        <v>78</v>
      </c>
      <c r="E28">
        <v>66</v>
      </c>
      <c r="F28">
        <v>15</v>
      </c>
      <c r="G28">
        <v>14</v>
      </c>
      <c r="H28" s="22">
        <f t="shared" si="1"/>
        <v>0.84615384615384615</v>
      </c>
      <c r="I28" s="22">
        <f t="shared" si="0"/>
        <v>0.93333333333333335</v>
      </c>
      <c r="M28" s="4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t="s">
        <v>6</v>
      </c>
      <c r="B29">
        <v>2019</v>
      </c>
      <c r="C29" s="1">
        <v>43770</v>
      </c>
      <c r="D29">
        <v>58</v>
      </c>
      <c r="E29">
        <v>40</v>
      </c>
      <c r="F29">
        <v>7</v>
      </c>
      <c r="G29">
        <v>5</v>
      </c>
      <c r="H29" s="22">
        <f t="shared" si="1"/>
        <v>0.68965517241379315</v>
      </c>
      <c r="I29" s="22">
        <f t="shared" si="0"/>
        <v>0.7142857142857143</v>
      </c>
      <c r="M29" s="4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t="s">
        <v>6</v>
      </c>
      <c r="B30">
        <v>2019</v>
      </c>
      <c r="C30" s="1">
        <v>43800</v>
      </c>
      <c r="D30">
        <v>62</v>
      </c>
      <c r="E30">
        <v>48</v>
      </c>
      <c r="F30">
        <v>15</v>
      </c>
      <c r="G30">
        <v>11</v>
      </c>
      <c r="H30" s="22">
        <f t="shared" si="1"/>
        <v>0.77419354838709675</v>
      </c>
      <c r="I30" s="22">
        <f t="shared" si="0"/>
        <v>0.73333333333333328</v>
      </c>
      <c r="M30" s="4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t="s">
        <v>6</v>
      </c>
      <c r="B31">
        <v>2020</v>
      </c>
      <c r="C31" s="1">
        <v>43831</v>
      </c>
      <c r="D31">
        <v>61</v>
      </c>
      <c r="E31">
        <v>57</v>
      </c>
      <c r="F31">
        <v>6</v>
      </c>
      <c r="G31">
        <v>6</v>
      </c>
      <c r="H31" s="22">
        <f t="shared" si="1"/>
        <v>0.93442622950819676</v>
      </c>
      <c r="I31" s="22">
        <f t="shared" si="0"/>
        <v>1</v>
      </c>
      <c r="M31" s="4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t="s">
        <v>6</v>
      </c>
      <c r="B32">
        <v>2020</v>
      </c>
      <c r="C32" s="1">
        <v>43862</v>
      </c>
      <c r="D32">
        <v>66</v>
      </c>
      <c r="E32">
        <v>49</v>
      </c>
      <c r="F32">
        <v>16</v>
      </c>
      <c r="G32">
        <v>10</v>
      </c>
      <c r="H32" s="22">
        <f t="shared" si="1"/>
        <v>0.74242424242424243</v>
      </c>
      <c r="I32" s="22">
        <f t="shared" si="0"/>
        <v>0.625</v>
      </c>
      <c r="M32" s="4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t="s">
        <v>6</v>
      </c>
      <c r="B33">
        <v>2020</v>
      </c>
      <c r="C33" s="1">
        <v>43891</v>
      </c>
      <c r="D33">
        <v>50</v>
      </c>
      <c r="E33">
        <v>41</v>
      </c>
      <c r="F33">
        <v>8</v>
      </c>
      <c r="G33">
        <v>5</v>
      </c>
      <c r="H33" s="22">
        <f t="shared" si="1"/>
        <v>0.82</v>
      </c>
      <c r="I33" s="22">
        <f t="shared" si="0"/>
        <v>0.625</v>
      </c>
      <c r="M33" s="4"/>
      <c r="N33" s="5"/>
      <c r="O33" s="5"/>
      <c r="P33" s="5"/>
      <c r="Q33" s="5"/>
      <c r="R33" s="5"/>
      <c r="S33" s="5"/>
      <c r="T33" s="5"/>
      <c r="U33" s="5"/>
    </row>
    <row r="34" spans="1:21" x14ac:dyDescent="0.25">
      <c r="A34" t="s">
        <v>6</v>
      </c>
      <c r="B34">
        <v>2020</v>
      </c>
      <c r="C34" s="1">
        <v>43922</v>
      </c>
      <c r="D34">
        <v>56</v>
      </c>
      <c r="E34">
        <v>45</v>
      </c>
      <c r="F34">
        <v>19</v>
      </c>
      <c r="G34">
        <v>16</v>
      </c>
      <c r="H34" s="22">
        <f t="shared" si="1"/>
        <v>0.8035714285714286</v>
      </c>
      <c r="I34" s="22">
        <f t="shared" si="0"/>
        <v>0.84210526315789469</v>
      </c>
      <c r="M34" s="4"/>
      <c r="N34" s="5"/>
      <c r="O34" s="5"/>
      <c r="P34" s="5"/>
      <c r="Q34" s="5"/>
      <c r="R34" s="5"/>
      <c r="S34" s="5"/>
      <c r="T34" s="5"/>
      <c r="U34" s="5"/>
    </row>
    <row r="35" spans="1:21" x14ac:dyDescent="0.25">
      <c r="A35" t="s">
        <v>6</v>
      </c>
      <c r="B35">
        <v>2020</v>
      </c>
      <c r="C35" s="1">
        <v>43952</v>
      </c>
      <c r="D35">
        <v>65</v>
      </c>
      <c r="E35">
        <v>58</v>
      </c>
      <c r="F35">
        <v>9</v>
      </c>
      <c r="G35">
        <v>9</v>
      </c>
      <c r="H35" s="22">
        <f t="shared" si="1"/>
        <v>0.89230769230769236</v>
      </c>
      <c r="I35" s="22">
        <f t="shared" si="0"/>
        <v>1</v>
      </c>
      <c r="M35" s="4"/>
      <c r="N35" s="5"/>
      <c r="O35" s="5"/>
      <c r="P35" s="5"/>
      <c r="Q35" s="5"/>
      <c r="R35" s="5"/>
      <c r="S35" s="5"/>
      <c r="T35" s="5"/>
      <c r="U35" s="5"/>
    </row>
    <row r="36" spans="1:21" x14ac:dyDescent="0.25">
      <c r="A36" t="s">
        <v>7</v>
      </c>
      <c r="B36">
        <v>2019</v>
      </c>
      <c r="C36" s="1">
        <v>43466</v>
      </c>
      <c r="D36">
        <v>87</v>
      </c>
      <c r="E36">
        <v>67</v>
      </c>
      <c r="F36">
        <v>17</v>
      </c>
      <c r="G36">
        <v>12</v>
      </c>
      <c r="H36" s="22">
        <f t="shared" si="1"/>
        <v>0.77011494252873558</v>
      </c>
      <c r="I36" s="22">
        <f t="shared" si="0"/>
        <v>0.70588235294117652</v>
      </c>
      <c r="M36" s="4"/>
      <c r="N36" s="5"/>
      <c r="O36" s="5"/>
      <c r="P36" s="5"/>
      <c r="Q36" s="5"/>
      <c r="R36" s="5"/>
      <c r="S36" s="5"/>
      <c r="T36" s="5"/>
      <c r="U36" s="5"/>
    </row>
    <row r="37" spans="1:21" x14ac:dyDescent="0.25">
      <c r="A37" t="s">
        <v>7</v>
      </c>
      <c r="B37">
        <v>2019</v>
      </c>
      <c r="C37" s="1">
        <v>43497</v>
      </c>
      <c r="D37">
        <v>81</v>
      </c>
      <c r="E37">
        <v>69</v>
      </c>
      <c r="F37">
        <v>10</v>
      </c>
      <c r="G37">
        <v>9</v>
      </c>
      <c r="H37" s="22">
        <f t="shared" si="1"/>
        <v>0.85185185185185186</v>
      </c>
      <c r="I37" s="22">
        <f t="shared" si="0"/>
        <v>0.9</v>
      </c>
      <c r="M37" s="4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t="s">
        <v>7</v>
      </c>
      <c r="B38">
        <v>2019</v>
      </c>
      <c r="C38" s="1">
        <v>43525</v>
      </c>
      <c r="D38">
        <v>102</v>
      </c>
      <c r="E38">
        <v>79</v>
      </c>
      <c r="F38">
        <v>18</v>
      </c>
      <c r="G38">
        <v>14</v>
      </c>
      <c r="H38" s="22">
        <f t="shared" si="1"/>
        <v>0.77450980392156865</v>
      </c>
      <c r="I38" s="22">
        <f t="shared" si="0"/>
        <v>0.77777777777777779</v>
      </c>
      <c r="M38" s="4"/>
      <c r="N38" s="5"/>
      <c r="O38" s="5"/>
      <c r="P38" s="5"/>
      <c r="Q38" s="5"/>
      <c r="R38" s="5"/>
      <c r="S38" s="5"/>
      <c r="T38" s="5"/>
      <c r="U38" s="5"/>
    </row>
    <row r="39" spans="1:21" x14ac:dyDescent="0.25">
      <c r="A39" t="s">
        <v>7</v>
      </c>
      <c r="B39">
        <v>2019</v>
      </c>
      <c r="C39" s="1">
        <v>43556</v>
      </c>
      <c r="D39">
        <v>101</v>
      </c>
      <c r="E39">
        <v>84</v>
      </c>
      <c r="F39">
        <v>13</v>
      </c>
      <c r="G39">
        <v>7</v>
      </c>
      <c r="H39" s="22">
        <f t="shared" si="1"/>
        <v>0.83168316831683164</v>
      </c>
      <c r="I39" s="22">
        <f t="shared" si="0"/>
        <v>0.53846153846153844</v>
      </c>
      <c r="M39" s="4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t="s">
        <v>7</v>
      </c>
      <c r="B40">
        <v>2019</v>
      </c>
      <c r="C40" s="1">
        <v>43586</v>
      </c>
      <c r="D40">
        <v>104</v>
      </c>
      <c r="E40">
        <v>83</v>
      </c>
      <c r="F40">
        <v>18</v>
      </c>
      <c r="G40">
        <v>14</v>
      </c>
      <c r="H40" s="22">
        <f t="shared" si="1"/>
        <v>0.79807692307692313</v>
      </c>
      <c r="I40" s="22">
        <f t="shared" si="0"/>
        <v>0.77777777777777779</v>
      </c>
      <c r="O40" s="2"/>
      <c r="P40" s="2"/>
      <c r="Q40" s="2"/>
    </row>
    <row r="41" spans="1:21" x14ac:dyDescent="0.25">
      <c r="A41" t="s">
        <v>7</v>
      </c>
      <c r="B41">
        <v>2019</v>
      </c>
      <c r="C41" s="1">
        <v>43617</v>
      </c>
      <c r="D41">
        <v>98</v>
      </c>
      <c r="E41">
        <v>82</v>
      </c>
      <c r="F41">
        <v>17</v>
      </c>
      <c r="G41">
        <v>13</v>
      </c>
      <c r="H41" s="22">
        <f t="shared" si="1"/>
        <v>0.83673469387755106</v>
      </c>
      <c r="I41" s="22">
        <f t="shared" si="0"/>
        <v>0.76470588235294112</v>
      </c>
    </row>
    <row r="42" spans="1:21" x14ac:dyDescent="0.25">
      <c r="A42" t="s">
        <v>7</v>
      </c>
      <c r="B42">
        <v>2019</v>
      </c>
      <c r="C42" s="1">
        <v>43647</v>
      </c>
      <c r="D42">
        <v>95</v>
      </c>
      <c r="E42">
        <v>78</v>
      </c>
      <c r="F42">
        <v>18</v>
      </c>
      <c r="G42">
        <v>11</v>
      </c>
      <c r="H42" s="22">
        <f t="shared" si="1"/>
        <v>0.82105263157894737</v>
      </c>
      <c r="I42" s="22">
        <f t="shared" si="0"/>
        <v>0.61111111111111116</v>
      </c>
    </row>
    <row r="43" spans="1:21" x14ac:dyDescent="0.25">
      <c r="A43" t="s">
        <v>7</v>
      </c>
      <c r="B43">
        <v>2019</v>
      </c>
      <c r="C43" s="1">
        <v>43678</v>
      </c>
      <c r="D43">
        <v>87</v>
      </c>
      <c r="E43">
        <v>72</v>
      </c>
      <c r="F43">
        <v>7</v>
      </c>
      <c r="G43">
        <v>4</v>
      </c>
      <c r="H43" s="22">
        <f t="shared" si="1"/>
        <v>0.82758620689655171</v>
      </c>
      <c r="I43" s="22">
        <f t="shared" si="0"/>
        <v>0.5714285714285714</v>
      </c>
    </row>
    <row r="44" spans="1:21" x14ac:dyDescent="0.25">
      <c r="A44" t="s">
        <v>7</v>
      </c>
      <c r="B44">
        <v>2019</v>
      </c>
      <c r="C44" s="1">
        <v>43709</v>
      </c>
      <c r="D44">
        <v>111</v>
      </c>
      <c r="E44">
        <v>87</v>
      </c>
      <c r="F44">
        <v>17</v>
      </c>
      <c r="G44">
        <v>14</v>
      </c>
      <c r="H44" s="22">
        <f t="shared" si="1"/>
        <v>0.78378378378378377</v>
      </c>
      <c r="I44" s="22">
        <f t="shared" si="0"/>
        <v>0.82352941176470584</v>
      </c>
    </row>
    <row r="45" spans="1:21" x14ac:dyDescent="0.25">
      <c r="A45" t="s">
        <v>7</v>
      </c>
      <c r="B45">
        <v>2019</v>
      </c>
      <c r="C45" s="1">
        <v>43739</v>
      </c>
      <c r="D45">
        <v>109</v>
      </c>
      <c r="E45">
        <v>88</v>
      </c>
      <c r="F45">
        <v>20</v>
      </c>
      <c r="G45">
        <v>13</v>
      </c>
      <c r="H45" s="22">
        <f t="shared" si="1"/>
        <v>0.80733944954128445</v>
      </c>
      <c r="I45" s="22">
        <f t="shared" si="0"/>
        <v>0.65</v>
      </c>
    </row>
    <row r="46" spans="1:21" x14ac:dyDescent="0.25">
      <c r="A46" t="s">
        <v>7</v>
      </c>
      <c r="B46">
        <v>2019</v>
      </c>
      <c r="C46" s="1">
        <v>43770</v>
      </c>
      <c r="D46">
        <v>82</v>
      </c>
      <c r="E46">
        <v>68</v>
      </c>
      <c r="F46">
        <v>13</v>
      </c>
      <c r="G46">
        <v>9</v>
      </c>
      <c r="H46" s="22">
        <f t="shared" si="1"/>
        <v>0.82926829268292679</v>
      </c>
      <c r="I46" s="22">
        <f t="shared" si="0"/>
        <v>0.69230769230769229</v>
      </c>
    </row>
    <row r="47" spans="1:21" x14ac:dyDescent="0.25">
      <c r="A47" t="s">
        <v>7</v>
      </c>
      <c r="B47">
        <v>2019</v>
      </c>
      <c r="C47" s="1">
        <v>43800</v>
      </c>
      <c r="D47">
        <v>82</v>
      </c>
      <c r="E47">
        <v>62</v>
      </c>
      <c r="F47">
        <v>9</v>
      </c>
      <c r="G47">
        <v>7</v>
      </c>
      <c r="H47" s="22">
        <f t="shared" si="1"/>
        <v>0.75609756097560976</v>
      </c>
      <c r="I47" s="22">
        <f t="shared" si="0"/>
        <v>0.77777777777777779</v>
      </c>
    </row>
    <row r="48" spans="1:21" x14ac:dyDescent="0.25">
      <c r="A48" t="s">
        <v>7</v>
      </c>
      <c r="B48">
        <v>2020</v>
      </c>
      <c r="C48" s="1">
        <v>43831</v>
      </c>
      <c r="D48">
        <v>123</v>
      </c>
      <c r="E48">
        <v>95</v>
      </c>
      <c r="F48">
        <v>19</v>
      </c>
      <c r="G48">
        <v>14</v>
      </c>
      <c r="H48" s="22">
        <f t="shared" si="1"/>
        <v>0.77235772357723576</v>
      </c>
      <c r="I48" s="22">
        <f t="shared" si="0"/>
        <v>0.73684210526315785</v>
      </c>
    </row>
    <row r="49" spans="1:9" x14ac:dyDescent="0.25">
      <c r="A49" t="s">
        <v>7</v>
      </c>
      <c r="B49">
        <v>2020</v>
      </c>
      <c r="C49" s="1">
        <v>43862</v>
      </c>
      <c r="D49">
        <v>101</v>
      </c>
      <c r="E49">
        <v>83</v>
      </c>
      <c r="F49">
        <v>20</v>
      </c>
      <c r="G49">
        <v>16</v>
      </c>
      <c r="H49" s="22">
        <f t="shared" si="1"/>
        <v>0.82178217821782173</v>
      </c>
      <c r="I49" s="22">
        <f t="shared" si="0"/>
        <v>0.8</v>
      </c>
    </row>
    <row r="50" spans="1:9" x14ac:dyDescent="0.25">
      <c r="A50" t="s">
        <v>7</v>
      </c>
      <c r="B50">
        <v>2020</v>
      </c>
      <c r="C50" s="1">
        <v>43891</v>
      </c>
      <c r="D50">
        <v>88</v>
      </c>
      <c r="E50">
        <v>77</v>
      </c>
      <c r="F50">
        <v>9</v>
      </c>
      <c r="G50">
        <v>8</v>
      </c>
      <c r="H50" s="22">
        <f t="shared" si="1"/>
        <v>0.875</v>
      </c>
      <c r="I50" s="22">
        <f t="shared" si="0"/>
        <v>0.88888888888888884</v>
      </c>
    </row>
    <row r="51" spans="1:9" x14ac:dyDescent="0.25">
      <c r="A51" t="s">
        <v>7</v>
      </c>
      <c r="B51">
        <v>2020</v>
      </c>
      <c r="C51" s="1">
        <v>43922</v>
      </c>
      <c r="D51">
        <v>87</v>
      </c>
      <c r="E51">
        <v>71</v>
      </c>
      <c r="F51">
        <v>15</v>
      </c>
      <c r="G51">
        <v>10</v>
      </c>
      <c r="H51" s="22">
        <f t="shared" si="1"/>
        <v>0.81609195402298851</v>
      </c>
      <c r="I51" s="22">
        <f t="shared" si="0"/>
        <v>0.66666666666666663</v>
      </c>
    </row>
    <row r="52" spans="1:9" x14ac:dyDescent="0.25">
      <c r="A52" t="s">
        <v>7</v>
      </c>
      <c r="B52">
        <v>2020</v>
      </c>
      <c r="C52" s="1">
        <v>43952</v>
      </c>
      <c r="D52">
        <v>71</v>
      </c>
      <c r="E52">
        <v>61</v>
      </c>
      <c r="F52">
        <v>15</v>
      </c>
      <c r="G52">
        <v>11</v>
      </c>
      <c r="H52" s="22">
        <f t="shared" si="1"/>
        <v>0.85915492957746475</v>
      </c>
      <c r="I52" s="22">
        <f t="shared" si="0"/>
        <v>0.73333333333333328</v>
      </c>
    </row>
    <row r="53" spans="1:9" x14ac:dyDescent="0.25">
      <c r="A53" t="s">
        <v>8</v>
      </c>
      <c r="B53">
        <v>2019</v>
      </c>
      <c r="C53" s="1">
        <v>43466</v>
      </c>
      <c r="D53">
        <v>23</v>
      </c>
      <c r="E53">
        <v>20</v>
      </c>
      <c r="F53">
        <v>7</v>
      </c>
      <c r="G53">
        <v>7</v>
      </c>
      <c r="H53" s="22">
        <f t="shared" si="1"/>
        <v>0.86956521739130432</v>
      </c>
      <c r="I53" s="22">
        <f t="shared" si="0"/>
        <v>1</v>
      </c>
    </row>
    <row r="54" spans="1:9" x14ac:dyDescent="0.25">
      <c r="A54" t="s">
        <v>8</v>
      </c>
      <c r="B54">
        <v>2019</v>
      </c>
      <c r="C54" s="1">
        <v>43497</v>
      </c>
      <c r="D54">
        <v>25</v>
      </c>
      <c r="E54">
        <v>20</v>
      </c>
      <c r="F54">
        <v>12</v>
      </c>
      <c r="G54">
        <v>9</v>
      </c>
      <c r="H54" s="22">
        <f t="shared" si="1"/>
        <v>0.8</v>
      </c>
      <c r="I54" s="22">
        <f t="shared" si="0"/>
        <v>0.75</v>
      </c>
    </row>
    <row r="55" spans="1:9" x14ac:dyDescent="0.25">
      <c r="A55" t="s">
        <v>8</v>
      </c>
      <c r="B55">
        <v>2019</v>
      </c>
      <c r="C55" s="1">
        <v>43525</v>
      </c>
      <c r="D55">
        <v>29</v>
      </c>
      <c r="E55">
        <v>22</v>
      </c>
      <c r="F55">
        <v>10</v>
      </c>
      <c r="G55">
        <v>7</v>
      </c>
      <c r="H55" s="22">
        <f t="shared" si="1"/>
        <v>0.75862068965517238</v>
      </c>
      <c r="I55" s="22">
        <f t="shared" si="0"/>
        <v>0.7</v>
      </c>
    </row>
    <row r="56" spans="1:9" x14ac:dyDescent="0.25">
      <c r="A56" t="s">
        <v>8</v>
      </c>
      <c r="B56">
        <v>2019</v>
      </c>
      <c r="C56" s="1">
        <v>43556</v>
      </c>
      <c r="D56">
        <v>25</v>
      </c>
      <c r="E56">
        <v>22</v>
      </c>
      <c r="F56">
        <v>6</v>
      </c>
      <c r="G56">
        <v>5</v>
      </c>
      <c r="H56" s="22">
        <f t="shared" si="1"/>
        <v>0.88</v>
      </c>
      <c r="I56" s="22">
        <f t="shared" si="0"/>
        <v>0.83333333333333337</v>
      </c>
    </row>
    <row r="57" spans="1:9" x14ac:dyDescent="0.25">
      <c r="A57" t="s">
        <v>8</v>
      </c>
      <c r="B57">
        <v>2019</v>
      </c>
      <c r="C57" s="1">
        <v>43586</v>
      </c>
      <c r="D57">
        <v>35</v>
      </c>
      <c r="E57">
        <v>31</v>
      </c>
      <c r="F57">
        <v>15</v>
      </c>
      <c r="G57">
        <v>13</v>
      </c>
      <c r="H57" s="22">
        <f t="shared" si="1"/>
        <v>0.88571428571428568</v>
      </c>
      <c r="I57" s="22">
        <f t="shared" si="0"/>
        <v>0.8666666666666667</v>
      </c>
    </row>
    <row r="58" spans="1:9" x14ac:dyDescent="0.25">
      <c r="A58" t="s">
        <v>8</v>
      </c>
      <c r="B58">
        <v>2019</v>
      </c>
      <c r="C58" s="1">
        <v>43617</v>
      </c>
      <c r="D58">
        <v>23</v>
      </c>
      <c r="E58">
        <v>19</v>
      </c>
      <c r="F58">
        <v>3</v>
      </c>
      <c r="G58">
        <v>2</v>
      </c>
      <c r="H58" s="22">
        <f t="shared" si="1"/>
        <v>0.82608695652173914</v>
      </c>
      <c r="I58" s="22">
        <f t="shared" si="0"/>
        <v>0.66666666666666663</v>
      </c>
    </row>
    <row r="59" spans="1:9" x14ac:dyDescent="0.25">
      <c r="A59" t="s">
        <v>8</v>
      </c>
      <c r="B59">
        <v>2019</v>
      </c>
      <c r="C59" s="1">
        <v>43647</v>
      </c>
      <c r="D59">
        <v>20</v>
      </c>
      <c r="E59">
        <v>16</v>
      </c>
      <c r="F59">
        <v>11</v>
      </c>
      <c r="G59">
        <v>8</v>
      </c>
      <c r="H59" s="22">
        <f t="shared" si="1"/>
        <v>0.8</v>
      </c>
      <c r="I59" s="22">
        <f t="shared" si="0"/>
        <v>0.72727272727272729</v>
      </c>
    </row>
    <row r="60" spans="1:9" x14ac:dyDescent="0.25">
      <c r="A60" t="s">
        <v>8</v>
      </c>
      <c r="B60">
        <v>2019</v>
      </c>
      <c r="C60" s="1">
        <v>43678</v>
      </c>
      <c r="D60">
        <v>30</v>
      </c>
      <c r="E60">
        <v>24</v>
      </c>
      <c r="F60">
        <v>12</v>
      </c>
      <c r="G60">
        <v>9</v>
      </c>
      <c r="H60" s="22">
        <f t="shared" si="1"/>
        <v>0.8</v>
      </c>
      <c r="I60" s="22">
        <f t="shared" si="0"/>
        <v>0.75</v>
      </c>
    </row>
    <row r="61" spans="1:9" x14ac:dyDescent="0.25">
      <c r="A61" t="s">
        <v>8</v>
      </c>
      <c r="B61">
        <v>2019</v>
      </c>
      <c r="C61" s="1">
        <v>43709</v>
      </c>
      <c r="D61">
        <v>38</v>
      </c>
      <c r="E61">
        <v>30</v>
      </c>
      <c r="F61">
        <v>8</v>
      </c>
      <c r="G61">
        <v>5</v>
      </c>
      <c r="H61" s="22">
        <f t="shared" si="1"/>
        <v>0.78947368421052633</v>
      </c>
      <c r="I61" s="22">
        <f t="shared" si="0"/>
        <v>0.625</v>
      </c>
    </row>
    <row r="62" spans="1:9" x14ac:dyDescent="0.25">
      <c r="A62" t="s">
        <v>8</v>
      </c>
      <c r="B62">
        <v>2019</v>
      </c>
      <c r="C62" s="1">
        <v>43739</v>
      </c>
      <c r="D62">
        <v>36</v>
      </c>
      <c r="E62">
        <v>28</v>
      </c>
      <c r="F62">
        <v>7</v>
      </c>
      <c r="G62">
        <v>6</v>
      </c>
      <c r="H62" s="22">
        <f t="shared" si="1"/>
        <v>0.77777777777777779</v>
      </c>
      <c r="I62" s="22">
        <f t="shared" si="0"/>
        <v>0.8571428571428571</v>
      </c>
    </row>
    <row r="63" spans="1:9" x14ac:dyDescent="0.25">
      <c r="A63" t="s">
        <v>8</v>
      </c>
      <c r="B63">
        <v>2019</v>
      </c>
      <c r="C63" s="1">
        <v>43770</v>
      </c>
      <c r="D63">
        <v>26</v>
      </c>
      <c r="E63">
        <v>19</v>
      </c>
      <c r="F63">
        <v>10</v>
      </c>
      <c r="G63">
        <v>7</v>
      </c>
      <c r="H63" s="22">
        <f t="shared" si="1"/>
        <v>0.73076923076923073</v>
      </c>
      <c r="I63" s="22">
        <f t="shared" si="0"/>
        <v>0.7</v>
      </c>
    </row>
    <row r="64" spans="1:9" x14ac:dyDescent="0.25">
      <c r="A64" t="s">
        <v>8</v>
      </c>
      <c r="B64">
        <v>2019</v>
      </c>
      <c r="C64" s="1">
        <v>43800</v>
      </c>
      <c r="D64">
        <v>37</v>
      </c>
      <c r="E64">
        <v>34</v>
      </c>
      <c r="F64">
        <v>4</v>
      </c>
      <c r="G64">
        <v>4</v>
      </c>
      <c r="H64" s="22">
        <f t="shared" si="1"/>
        <v>0.91891891891891897</v>
      </c>
      <c r="I64" s="22">
        <f t="shared" si="0"/>
        <v>1</v>
      </c>
    </row>
    <row r="65" spans="1:9" x14ac:dyDescent="0.25">
      <c r="A65" t="s">
        <v>8</v>
      </c>
      <c r="B65">
        <v>2020</v>
      </c>
      <c r="C65" s="1">
        <v>43831</v>
      </c>
      <c r="D65">
        <v>30</v>
      </c>
      <c r="E65">
        <v>23</v>
      </c>
      <c r="F65">
        <v>12</v>
      </c>
      <c r="G65">
        <v>9</v>
      </c>
      <c r="H65" s="22">
        <f t="shared" si="1"/>
        <v>0.76666666666666672</v>
      </c>
      <c r="I65" s="22">
        <f t="shared" si="0"/>
        <v>0.75</v>
      </c>
    </row>
    <row r="66" spans="1:9" x14ac:dyDescent="0.25">
      <c r="A66" t="s">
        <v>8</v>
      </c>
      <c r="B66">
        <v>2020</v>
      </c>
      <c r="C66" s="1">
        <v>43862</v>
      </c>
      <c r="D66">
        <v>32</v>
      </c>
      <c r="E66">
        <v>25</v>
      </c>
      <c r="F66">
        <v>11</v>
      </c>
      <c r="G66">
        <v>8</v>
      </c>
      <c r="H66" s="22">
        <f t="shared" si="1"/>
        <v>0.78125</v>
      </c>
      <c r="I66" s="22">
        <f t="shared" si="0"/>
        <v>0.72727272727272729</v>
      </c>
    </row>
    <row r="67" spans="1:9" x14ac:dyDescent="0.25">
      <c r="A67" t="s">
        <v>8</v>
      </c>
      <c r="B67">
        <v>2020</v>
      </c>
      <c r="C67" s="1">
        <v>43891</v>
      </c>
      <c r="D67">
        <v>34</v>
      </c>
      <c r="E67">
        <v>26</v>
      </c>
      <c r="F67">
        <v>1</v>
      </c>
      <c r="G67">
        <v>1</v>
      </c>
      <c r="H67" s="22">
        <f t="shared" si="1"/>
        <v>0.76470588235294112</v>
      </c>
      <c r="I67" s="22">
        <f t="shared" ref="I67:I130" si="2">IFERROR(G67/F67,0)</f>
        <v>1</v>
      </c>
    </row>
    <row r="68" spans="1:9" x14ac:dyDescent="0.25">
      <c r="A68" t="s">
        <v>8</v>
      </c>
      <c r="B68">
        <v>2020</v>
      </c>
      <c r="C68" s="1">
        <v>43922</v>
      </c>
      <c r="D68">
        <v>28</v>
      </c>
      <c r="E68">
        <v>25</v>
      </c>
      <c r="F68">
        <v>1</v>
      </c>
      <c r="G68">
        <v>1</v>
      </c>
      <c r="H68" s="22">
        <f t="shared" si="1"/>
        <v>0.8928571428571429</v>
      </c>
      <c r="I68" s="22">
        <f t="shared" si="2"/>
        <v>1</v>
      </c>
    </row>
    <row r="69" spans="1:9" x14ac:dyDescent="0.25">
      <c r="A69" t="s">
        <v>8</v>
      </c>
      <c r="B69">
        <v>2020</v>
      </c>
      <c r="C69" s="1">
        <v>43952</v>
      </c>
      <c r="D69">
        <v>36</v>
      </c>
      <c r="E69">
        <v>27</v>
      </c>
      <c r="F69">
        <v>3</v>
      </c>
      <c r="G69">
        <v>2</v>
      </c>
      <c r="H69" s="22">
        <f t="shared" ref="H69:H132" si="3">E69/D69</f>
        <v>0.75</v>
      </c>
      <c r="I69" s="22">
        <f t="shared" si="2"/>
        <v>0.66666666666666663</v>
      </c>
    </row>
    <row r="70" spans="1:9" x14ac:dyDescent="0.25">
      <c r="A70" t="s">
        <v>9</v>
      </c>
      <c r="B70">
        <v>2019</v>
      </c>
      <c r="C70" s="1">
        <v>43466</v>
      </c>
      <c r="D70">
        <v>24</v>
      </c>
      <c r="E70">
        <v>16</v>
      </c>
      <c r="F70">
        <v>5</v>
      </c>
      <c r="G70">
        <v>4</v>
      </c>
      <c r="H70" s="22">
        <f t="shared" si="3"/>
        <v>0.66666666666666663</v>
      </c>
      <c r="I70" s="22">
        <f t="shared" si="2"/>
        <v>0.8</v>
      </c>
    </row>
    <row r="71" spans="1:9" x14ac:dyDescent="0.25">
      <c r="A71" t="s">
        <v>9</v>
      </c>
      <c r="B71">
        <v>2019</v>
      </c>
      <c r="C71" s="1">
        <v>43497</v>
      </c>
      <c r="D71">
        <v>27</v>
      </c>
      <c r="E71">
        <v>20</v>
      </c>
      <c r="F71">
        <v>8</v>
      </c>
      <c r="G71">
        <v>5</v>
      </c>
      <c r="H71" s="22">
        <f t="shared" si="3"/>
        <v>0.7407407407407407</v>
      </c>
      <c r="I71" s="22">
        <f t="shared" si="2"/>
        <v>0.625</v>
      </c>
    </row>
    <row r="72" spans="1:9" x14ac:dyDescent="0.25">
      <c r="A72" t="s">
        <v>9</v>
      </c>
      <c r="B72">
        <v>2019</v>
      </c>
      <c r="C72" s="1">
        <v>43525</v>
      </c>
      <c r="D72">
        <v>29</v>
      </c>
      <c r="E72">
        <v>18</v>
      </c>
      <c r="F72">
        <v>7</v>
      </c>
      <c r="G72">
        <v>5</v>
      </c>
      <c r="H72" s="22">
        <f t="shared" si="3"/>
        <v>0.62068965517241381</v>
      </c>
      <c r="I72" s="22">
        <f t="shared" si="2"/>
        <v>0.7142857142857143</v>
      </c>
    </row>
    <row r="73" spans="1:9" x14ac:dyDescent="0.25">
      <c r="A73" t="s">
        <v>9</v>
      </c>
      <c r="B73">
        <v>2019</v>
      </c>
      <c r="C73" s="1">
        <v>43556</v>
      </c>
      <c r="D73">
        <v>24</v>
      </c>
      <c r="E73">
        <v>18</v>
      </c>
      <c r="F73">
        <v>1</v>
      </c>
      <c r="G73">
        <v>1</v>
      </c>
      <c r="H73" s="22">
        <f t="shared" si="3"/>
        <v>0.75</v>
      </c>
      <c r="I73" s="22">
        <f t="shared" si="2"/>
        <v>1</v>
      </c>
    </row>
    <row r="74" spans="1:9" x14ac:dyDescent="0.25">
      <c r="A74" t="s">
        <v>9</v>
      </c>
      <c r="B74">
        <v>2019</v>
      </c>
      <c r="C74" s="1">
        <v>43586</v>
      </c>
      <c r="D74">
        <v>27</v>
      </c>
      <c r="E74">
        <v>20</v>
      </c>
      <c r="F74">
        <v>9</v>
      </c>
      <c r="G74">
        <v>5</v>
      </c>
      <c r="H74" s="22">
        <f t="shared" si="3"/>
        <v>0.7407407407407407</v>
      </c>
      <c r="I74" s="22">
        <f t="shared" si="2"/>
        <v>0.55555555555555558</v>
      </c>
    </row>
    <row r="75" spans="1:9" x14ac:dyDescent="0.25">
      <c r="A75" t="s">
        <v>9</v>
      </c>
      <c r="B75">
        <v>2019</v>
      </c>
      <c r="C75" s="1">
        <v>43617</v>
      </c>
      <c r="D75">
        <v>18</v>
      </c>
      <c r="E75">
        <v>10</v>
      </c>
      <c r="F75">
        <v>5</v>
      </c>
      <c r="G75">
        <v>2</v>
      </c>
      <c r="H75" s="22">
        <f t="shared" si="3"/>
        <v>0.55555555555555558</v>
      </c>
      <c r="I75" s="22">
        <f t="shared" si="2"/>
        <v>0.4</v>
      </c>
    </row>
    <row r="76" spans="1:9" x14ac:dyDescent="0.25">
      <c r="A76" t="s">
        <v>9</v>
      </c>
      <c r="B76">
        <v>2019</v>
      </c>
      <c r="C76" s="1">
        <v>43647</v>
      </c>
      <c r="D76">
        <v>30</v>
      </c>
      <c r="E76">
        <v>23</v>
      </c>
      <c r="F76">
        <v>4</v>
      </c>
      <c r="G76">
        <v>4</v>
      </c>
      <c r="H76" s="22">
        <f t="shared" si="3"/>
        <v>0.76666666666666672</v>
      </c>
      <c r="I76" s="22">
        <f t="shared" si="2"/>
        <v>1</v>
      </c>
    </row>
    <row r="77" spans="1:9" x14ac:dyDescent="0.25">
      <c r="A77" t="s">
        <v>9</v>
      </c>
      <c r="B77">
        <v>2019</v>
      </c>
      <c r="C77" s="1">
        <v>43678</v>
      </c>
      <c r="D77">
        <v>22</v>
      </c>
      <c r="E77">
        <v>19</v>
      </c>
      <c r="F77">
        <v>4</v>
      </c>
      <c r="G77">
        <v>3</v>
      </c>
      <c r="H77" s="22">
        <f t="shared" si="3"/>
        <v>0.86363636363636365</v>
      </c>
      <c r="I77" s="22">
        <f t="shared" si="2"/>
        <v>0.75</v>
      </c>
    </row>
    <row r="78" spans="1:9" x14ac:dyDescent="0.25">
      <c r="A78" t="s">
        <v>9</v>
      </c>
      <c r="B78">
        <v>2019</v>
      </c>
      <c r="C78" s="1">
        <v>43709</v>
      </c>
      <c r="D78">
        <v>25</v>
      </c>
      <c r="E78">
        <v>15</v>
      </c>
      <c r="F78">
        <v>4</v>
      </c>
      <c r="G78">
        <v>2</v>
      </c>
      <c r="H78" s="22">
        <f t="shared" si="3"/>
        <v>0.6</v>
      </c>
      <c r="I78" s="22">
        <f t="shared" si="2"/>
        <v>0.5</v>
      </c>
    </row>
    <row r="79" spans="1:9" x14ac:dyDescent="0.25">
      <c r="A79" t="s">
        <v>9</v>
      </c>
      <c r="B79">
        <v>2019</v>
      </c>
      <c r="C79" s="1">
        <v>43739</v>
      </c>
      <c r="D79">
        <v>24</v>
      </c>
      <c r="E79">
        <v>15</v>
      </c>
      <c r="F79">
        <v>6</v>
      </c>
      <c r="G79">
        <v>2</v>
      </c>
      <c r="H79" s="22">
        <f t="shared" si="3"/>
        <v>0.625</v>
      </c>
      <c r="I79" s="22">
        <f t="shared" si="2"/>
        <v>0.33333333333333331</v>
      </c>
    </row>
    <row r="80" spans="1:9" x14ac:dyDescent="0.25">
      <c r="A80" t="s">
        <v>9</v>
      </c>
      <c r="B80">
        <v>2019</v>
      </c>
      <c r="C80" s="1">
        <v>43770</v>
      </c>
      <c r="D80">
        <v>26</v>
      </c>
      <c r="E80">
        <v>22</v>
      </c>
      <c r="F80">
        <v>8</v>
      </c>
      <c r="G80">
        <v>7</v>
      </c>
      <c r="H80" s="22">
        <f t="shared" si="3"/>
        <v>0.84615384615384615</v>
      </c>
      <c r="I80" s="22">
        <f t="shared" si="2"/>
        <v>0.875</v>
      </c>
    </row>
    <row r="81" spans="1:9" x14ac:dyDescent="0.25">
      <c r="A81" t="s">
        <v>9</v>
      </c>
      <c r="B81">
        <v>2019</v>
      </c>
      <c r="C81" s="1">
        <v>43800</v>
      </c>
      <c r="D81">
        <v>24</v>
      </c>
      <c r="E81">
        <v>17</v>
      </c>
      <c r="F81">
        <v>6</v>
      </c>
      <c r="G81">
        <v>5</v>
      </c>
      <c r="H81" s="22">
        <f t="shared" si="3"/>
        <v>0.70833333333333337</v>
      </c>
      <c r="I81" s="22">
        <f t="shared" si="2"/>
        <v>0.83333333333333337</v>
      </c>
    </row>
    <row r="82" spans="1:9" x14ac:dyDescent="0.25">
      <c r="A82" t="s">
        <v>9</v>
      </c>
      <c r="B82">
        <v>2020</v>
      </c>
      <c r="C82" s="1">
        <v>43831</v>
      </c>
      <c r="D82">
        <v>29</v>
      </c>
      <c r="E82">
        <v>24</v>
      </c>
      <c r="F82">
        <v>10</v>
      </c>
      <c r="G82">
        <v>9</v>
      </c>
      <c r="H82" s="22">
        <f t="shared" si="3"/>
        <v>0.82758620689655171</v>
      </c>
      <c r="I82" s="22">
        <f t="shared" si="2"/>
        <v>0.9</v>
      </c>
    </row>
    <row r="83" spans="1:9" x14ac:dyDescent="0.25">
      <c r="A83" t="s">
        <v>9</v>
      </c>
      <c r="B83">
        <v>2020</v>
      </c>
      <c r="C83" s="1">
        <v>43862</v>
      </c>
      <c r="D83">
        <v>29</v>
      </c>
      <c r="E83">
        <v>24</v>
      </c>
      <c r="F83">
        <v>4</v>
      </c>
      <c r="G83">
        <v>3</v>
      </c>
      <c r="H83" s="22">
        <f t="shared" si="3"/>
        <v>0.82758620689655171</v>
      </c>
      <c r="I83" s="22">
        <f t="shared" si="2"/>
        <v>0.75</v>
      </c>
    </row>
    <row r="84" spans="1:9" x14ac:dyDescent="0.25">
      <c r="A84" t="s">
        <v>9</v>
      </c>
      <c r="B84">
        <v>2020</v>
      </c>
      <c r="C84" s="1">
        <v>43891</v>
      </c>
      <c r="D84">
        <v>26</v>
      </c>
      <c r="E84">
        <v>18</v>
      </c>
      <c r="F84">
        <v>6</v>
      </c>
      <c r="G84">
        <v>2</v>
      </c>
      <c r="H84" s="22">
        <f t="shared" si="3"/>
        <v>0.69230769230769229</v>
      </c>
      <c r="I84" s="22">
        <f t="shared" si="2"/>
        <v>0.33333333333333331</v>
      </c>
    </row>
    <row r="85" spans="1:9" x14ac:dyDescent="0.25">
      <c r="A85" t="s">
        <v>9</v>
      </c>
      <c r="B85">
        <v>2020</v>
      </c>
      <c r="C85" s="1">
        <v>43922</v>
      </c>
      <c r="D85">
        <v>26</v>
      </c>
      <c r="E85">
        <v>22</v>
      </c>
      <c r="F85">
        <v>7</v>
      </c>
      <c r="G85">
        <v>6</v>
      </c>
      <c r="H85" s="22">
        <f t="shared" si="3"/>
        <v>0.84615384615384615</v>
      </c>
      <c r="I85" s="22">
        <f t="shared" si="2"/>
        <v>0.8571428571428571</v>
      </c>
    </row>
    <row r="86" spans="1:9" x14ac:dyDescent="0.25">
      <c r="A86" t="s">
        <v>9</v>
      </c>
      <c r="B86">
        <v>2020</v>
      </c>
      <c r="C86" s="1">
        <v>43952</v>
      </c>
      <c r="D86">
        <v>25</v>
      </c>
      <c r="E86">
        <v>19</v>
      </c>
      <c r="F86">
        <v>7</v>
      </c>
      <c r="G86">
        <v>5</v>
      </c>
      <c r="H86" s="22">
        <f t="shared" si="3"/>
        <v>0.76</v>
      </c>
      <c r="I86" s="22">
        <f t="shared" si="2"/>
        <v>0.7142857142857143</v>
      </c>
    </row>
    <row r="87" spans="1:9" x14ac:dyDescent="0.25">
      <c r="A87" t="s">
        <v>10</v>
      </c>
      <c r="B87">
        <v>2019</v>
      </c>
      <c r="C87" s="1">
        <v>43466</v>
      </c>
      <c r="D87">
        <v>536</v>
      </c>
      <c r="E87">
        <v>445</v>
      </c>
      <c r="F87">
        <v>63</v>
      </c>
      <c r="G87">
        <v>50</v>
      </c>
      <c r="H87" s="22">
        <f t="shared" si="3"/>
        <v>0.83022388059701491</v>
      </c>
      <c r="I87" s="22">
        <f t="shared" si="2"/>
        <v>0.79365079365079361</v>
      </c>
    </row>
    <row r="88" spans="1:9" x14ac:dyDescent="0.25">
      <c r="A88" t="s">
        <v>10</v>
      </c>
      <c r="B88">
        <v>2019</v>
      </c>
      <c r="C88" s="1">
        <v>43497</v>
      </c>
      <c r="D88">
        <v>464</v>
      </c>
      <c r="E88">
        <v>367</v>
      </c>
      <c r="F88">
        <v>45</v>
      </c>
      <c r="G88">
        <v>33</v>
      </c>
      <c r="H88" s="22">
        <f t="shared" si="3"/>
        <v>0.79094827586206895</v>
      </c>
      <c r="I88" s="22">
        <f t="shared" si="2"/>
        <v>0.73333333333333328</v>
      </c>
    </row>
    <row r="89" spans="1:9" x14ac:dyDescent="0.25">
      <c r="A89" t="s">
        <v>10</v>
      </c>
      <c r="B89">
        <v>2019</v>
      </c>
      <c r="C89" s="1">
        <v>43525</v>
      </c>
      <c r="D89">
        <v>464</v>
      </c>
      <c r="E89">
        <v>379</v>
      </c>
      <c r="F89">
        <v>43</v>
      </c>
      <c r="G89">
        <v>27</v>
      </c>
      <c r="H89" s="22">
        <f t="shared" si="3"/>
        <v>0.81681034482758619</v>
      </c>
      <c r="I89" s="22">
        <f t="shared" si="2"/>
        <v>0.62790697674418605</v>
      </c>
    </row>
    <row r="90" spans="1:9" x14ac:dyDescent="0.25">
      <c r="A90" t="s">
        <v>10</v>
      </c>
      <c r="B90">
        <v>2019</v>
      </c>
      <c r="C90" s="1">
        <v>43556</v>
      </c>
      <c r="D90">
        <v>451</v>
      </c>
      <c r="E90">
        <v>360</v>
      </c>
      <c r="F90">
        <v>56</v>
      </c>
      <c r="G90">
        <v>34</v>
      </c>
      <c r="H90" s="22">
        <f t="shared" si="3"/>
        <v>0.79822616407982261</v>
      </c>
      <c r="I90" s="22">
        <f t="shared" si="2"/>
        <v>0.6071428571428571</v>
      </c>
    </row>
    <row r="91" spans="1:9" x14ac:dyDescent="0.25">
      <c r="A91" t="s">
        <v>10</v>
      </c>
      <c r="B91">
        <v>2019</v>
      </c>
      <c r="C91" s="1">
        <v>43586</v>
      </c>
      <c r="D91">
        <v>467</v>
      </c>
      <c r="E91">
        <v>383</v>
      </c>
      <c r="F91">
        <v>39</v>
      </c>
      <c r="G91">
        <v>30</v>
      </c>
      <c r="H91" s="22">
        <f t="shared" si="3"/>
        <v>0.82012847965738755</v>
      </c>
      <c r="I91" s="22">
        <f t="shared" si="2"/>
        <v>0.76923076923076927</v>
      </c>
    </row>
    <row r="92" spans="1:9" x14ac:dyDescent="0.25">
      <c r="A92" t="s">
        <v>10</v>
      </c>
      <c r="B92">
        <v>2019</v>
      </c>
      <c r="C92" s="1">
        <v>43617</v>
      </c>
      <c r="D92">
        <v>367</v>
      </c>
      <c r="E92">
        <v>290</v>
      </c>
      <c r="F92">
        <v>34</v>
      </c>
      <c r="G92">
        <v>21</v>
      </c>
      <c r="H92" s="22">
        <f t="shared" si="3"/>
        <v>0.7901907356948229</v>
      </c>
      <c r="I92" s="22">
        <f t="shared" si="2"/>
        <v>0.61764705882352944</v>
      </c>
    </row>
    <row r="93" spans="1:9" x14ac:dyDescent="0.25">
      <c r="A93" t="s">
        <v>10</v>
      </c>
      <c r="B93">
        <v>2019</v>
      </c>
      <c r="C93" s="1">
        <v>43647</v>
      </c>
      <c r="D93">
        <v>403</v>
      </c>
      <c r="E93">
        <v>316</v>
      </c>
      <c r="F93">
        <v>48</v>
      </c>
      <c r="G93">
        <v>34</v>
      </c>
      <c r="H93" s="22">
        <f t="shared" si="3"/>
        <v>0.78411910669975182</v>
      </c>
      <c r="I93" s="22">
        <f t="shared" si="2"/>
        <v>0.70833333333333337</v>
      </c>
    </row>
    <row r="94" spans="1:9" x14ac:dyDescent="0.25">
      <c r="A94" t="s">
        <v>10</v>
      </c>
      <c r="B94">
        <v>2019</v>
      </c>
      <c r="C94" s="1">
        <v>43678</v>
      </c>
      <c r="D94">
        <v>458</v>
      </c>
      <c r="E94">
        <v>370</v>
      </c>
      <c r="F94">
        <v>54</v>
      </c>
      <c r="G94">
        <v>43</v>
      </c>
      <c r="H94" s="22">
        <f t="shared" si="3"/>
        <v>0.80786026200873362</v>
      </c>
      <c r="I94" s="22">
        <f t="shared" si="2"/>
        <v>0.79629629629629628</v>
      </c>
    </row>
    <row r="95" spans="1:9" x14ac:dyDescent="0.25">
      <c r="A95" t="s">
        <v>10</v>
      </c>
      <c r="B95">
        <v>2019</v>
      </c>
      <c r="C95" s="1">
        <v>43709</v>
      </c>
      <c r="D95">
        <v>457</v>
      </c>
      <c r="E95">
        <v>359</v>
      </c>
      <c r="F95">
        <v>49</v>
      </c>
      <c r="G95">
        <v>30</v>
      </c>
      <c r="H95" s="22">
        <f t="shared" si="3"/>
        <v>0.78555798687089717</v>
      </c>
      <c r="I95" s="22">
        <f t="shared" si="2"/>
        <v>0.61224489795918369</v>
      </c>
    </row>
    <row r="96" spans="1:9" x14ac:dyDescent="0.25">
      <c r="A96" t="s">
        <v>10</v>
      </c>
      <c r="B96">
        <v>2019</v>
      </c>
      <c r="C96" s="1">
        <v>43739</v>
      </c>
      <c r="D96">
        <v>475</v>
      </c>
      <c r="E96">
        <v>390</v>
      </c>
      <c r="F96">
        <v>42</v>
      </c>
      <c r="G96">
        <v>31</v>
      </c>
      <c r="H96" s="22">
        <f t="shared" si="3"/>
        <v>0.82105263157894737</v>
      </c>
      <c r="I96" s="22">
        <f t="shared" si="2"/>
        <v>0.73809523809523814</v>
      </c>
    </row>
    <row r="97" spans="1:9" x14ac:dyDescent="0.25">
      <c r="A97" t="s">
        <v>10</v>
      </c>
      <c r="B97">
        <v>2019</v>
      </c>
      <c r="C97" s="1">
        <v>43770</v>
      </c>
      <c r="D97">
        <v>453</v>
      </c>
      <c r="E97">
        <v>354</v>
      </c>
      <c r="F97">
        <v>42</v>
      </c>
      <c r="G97">
        <v>30</v>
      </c>
      <c r="H97" s="22">
        <f t="shared" si="3"/>
        <v>0.7814569536423841</v>
      </c>
      <c r="I97" s="22">
        <f t="shared" si="2"/>
        <v>0.7142857142857143</v>
      </c>
    </row>
    <row r="98" spans="1:9" x14ac:dyDescent="0.25">
      <c r="A98" t="s">
        <v>10</v>
      </c>
      <c r="B98">
        <v>2019</v>
      </c>
      <c r="C98" s="1">
        <v>43800</v>
      </c>
      <c r="D98">
        <v>464</v>
      </c>
      <c r="E98">
        <v>376</v>
      </c>
      <c r="F98">
        <v>50</v>
      </c>
      <c r="G98">
        <v>40</v>
      </c>
      <c r="H98" s="22">
        <f t="shared" si="3"/>
        <v>0.81034482758620685</v>
      </c>
      <c r="I98" s="22">
        <f t="shared" si="2"/>
        <v>0.8</v>
      </c>
    </row>
    <row r="99" spans="1:9" x14ac:dyDescent="0.25">
      <c r="A99" t="s">
        <v>10</v>
      </c>
      <c r="B99">
        <v>2020</v>
      </c>
      <c r="C99" s="1">
        <v>43831</v>
      </c>
      <c r="D99">
        <v>487</v>
      </c>
      <c r="E99">
        <v>406</v>
      </c>
      <c r="F99">
        <v>49</v>
      </c>
      <c r="G99">
        <v>33</v>
      </c>
      <c r="H99" s="22">
        <f t="shared" si="3"/>
        <v>0.83367556468172488</v>
      </c>
      <c r="I99" s="22">
        <f t="shared" si="2"/>
        <v>0.67346938775510201</v>
      </c>
    </row>
    <row r="100" spans="1:9" x14ac:dyDescent="0.25">
      <c r="A100" t="s">
        <v>10</v>
      </c>
      <c r="B100">
        <v>2020</v>
      </c>
      <c r="C100" s="1">
        <v>43862</v>
      </c>
      <c r="D100">
        <v>420</v>
      </c>
      <c r="E100">
        <v>326</v>
      </c>
      <c r="F100">
        <v>57</v>
      </c>
      <c r="G100">
        <v>37</v>
      </c>
      <c r="H100" s="22">
        <f t="shared" si="3"/>
        <v>0.77619047619047621</v>
      </c>
      <c r="I100" s="22">
        <f t="shared" si="2"/>
        <v>0.64912280701754388</v>
      </c>
    </row>
    <row r="101" spans="1:9" x14ac:dyDescent="0.25">
      <c r="A101" t="s">
        <v>10</v>
      </c>
      <c r="B101">
        <v>2020</v>
      </c>
      <c r="C101" s="1">
        <v>43891</v>
      </c>
      <c r="D101">
        <v>435</v>
      </c>
      <c r="E101">
        <v>364</v>
      </c>
      <c r="F101">
        <v>26</v>
      </c>
      <c r="G101">
        <v>21</v>
      </c>
      <c r="H101" s="22">
        <f t="shared" si="3"/>
        <v>0.83678160919540234</v>
      </c>
      <c r="I101" s="22">
        <f t="shared" si="2"/>
        <v>0.80769230769230771</v>
      </c>
    </row>
    <row r="102" spans="1:9" x14ac:dyDescent="0.25">
      <c r="A102" t="s">
        <v>10</v>
      </c>
      <c r="B102">
        <v>2020</v>
      </c>
      <c r="C102" s="1">
        <v>43922</v>
      </c>
      <c r="D102">
        <v>349</v>
      </c>
      <c r="E102">
        <v>258</v>
      </c>
      <c r="F102">
        <v>19</v>
      </c>
      <c r="G102">
        <v>8</v>
      </c>
      <c r="H102" s="22">
        <f t="shared" si="3"/>
        <v>0.73925501432664753</v>
      </c>
      <c r="I102" s="22">
        <f t="shared" si="2"/>
        <v>0.42105263157894735</v>
      </c>
    </row>
    <row r="103" spans="1:9" x14ac:dyDescent="0.25">
      <c r="A103" t="s">
        <v>10</v>
      </c>
      <c r="B103">
        <v>2020</v>
      </c>
      <c r="C103" s="1">
        <v>43952</v>
      </c>
      <c r="D103">
        <v>388</v>
      </c>
      <c r="E103">
        <v>308</v>
      </c>
      <c r="F103">
        <v>27</v>
      </c>
      <c r="G103">
        <v>21</v>
      </c>
      <c r="H103" s="22">
        <f t="shared" si="3"/>
        <v>0.79381443298969068</v>
      </c>
      <c r="I103" s="22">
        <f t="shared" si="2"/>
        <v>0.77777777777777779</v>
      </c>
    </row>
    <row r="104" spans="1:9" x14ac:dyDescent="0.25">
      <c r="A104" t="s">
        <v>11</v>
      </c>
      <c r="B104">
        <v>2019</v>
      </c>
      <c r="C104" s="1">
        <v>43466</v>
      </c>
      <c r="D104">
        <v>21</v>
      </c>
      <c r="E104">
        <v>19</v>
      </c>
      <c r="F104">
        <v>9</v>
      </c>
      <c r="G104">
        <v>7</v>
      </c>
      <c r="H104" s="22">
        <f t="shared" si="3"/>
        <v>0.90476190476190477</v>
      </c>
      <c r="I104" s="22">
        <f t="shared" si="2"/>
        <v>0.77777777777777779</v>
      </c>
    </row>
    <row r="105" spans="1:9" x14ac:dyDescent="0.25">
      <c r="A105" t="s">
        <v>11</v>
      </c>
      <c r="B105">
        <v>2019</v>
      </c>
      <c r="C105" s="1">
        <v>43497</v>
      </c>
      <c r="D105">
        <v>39</v>
      </c>
      <c r="E105">
        <v>33</v>
      </c>
      <c r="F105">
        <v>10</v>
      </c>
      <c r="G105">
        <v>8</v>
      </c>
      <c r="H105" s="22">
        <f t="shared" si="3"/>
        <v>0.84615384615384615</v>
      </c>
      <c r="I105" s="22">
        <f t="shared" si="2"/>
        <v>0.8</v>
      </c>
    </row>
    <row r="106" spans="1:9" x14ac:dyDescent="0.25">
      <c r="A106" t="s">
        <v>11</v>
      </c>
      <c r="B106">
        <v>2019</v>
      </c>
      <c r="C106" s="1">
        <v>43525</v>
      </c>
      <c r="D106">
        <v>35</v>
      </c>
      <c r="E106">
        <v>28</v>
      </c>
      <c r="F106">
        <v>7</v>
      </c>
      <c r="G106">
        <v>4</v>
      </c>
      <c r="H106" s="22">
        <f t="shared" si="3"/>
        <v>0.8</v>
      </c>
      <c r="I106" s="22">
        <f t="shared" si="2"/>
        <v>0.5714285714285714</v>
      </c>
    </row>
    <row r="107" spans="1:9" x14ac:dyDescent="0.25">
      <c r="A107" t="s">
        <v>11</v>
      </c>
      <c r="B107">
        <v>2019</v>
      </c>
      <c r="C107" s="1">
        <v>43556</v>
      </c>
      <c r="D107">
        <v>25</v>
      </c>
      <c r="E107">
        <v>16</v>
      </c>
      <c r="F107">
        <v>5</v>
      </c>
      <c r="G107">
        <v>2</v>
      </c>
      <c r="H107" s="22">
        <f t="shared" si="3"/>
        <v>0.64</v>
      </c>
      <c r="I107" s="22">
        <f t="shared" si="2"/>
        <v>0.4</v>
      </c>
    </row>
    <row r="108" spans="1:9" x14ac:dyDescent="0.25">
      <c r="A108" t="s">
        <v>11</v>
      </c>
      <c r="B108">
        <v>2019</v>
      </c>
      <c r="C108" s="1">
        <v>43586</v>
      </c>
      <c r="D108">
        <v>44</v>
      </c>
      <c r="E108">
        <v>35</v>
      </c>
      <c r="F108">
        <v>5</v>
      </c>
      <c r="G108">
        <v>4</v>
      </c>
      <c r="H108" s="22">
        <f t="shared" si="3"/>
        <v>0.79545454545454541</v>
      </c>
      <c r="I108" s="22">
        <f t="shared" si="2"/>
        <v>0.8</v>
      </c>
    </row>
    <row r="109" spans="1:9" x14ac:dyDescent="0.25">
      <c r="A109" t="s">
        <v>11</v>
      </c>
      <c r="B109">
        <v>2019</v>
      </c>
      <c r="C109" s="1">
        <v>43617</v>
      </c>
      <c r="D109">
        <v>32</v>
      </c>
      <c r="E109">
        <v>23</v>
      </c>
      <c r="F109">
        <v>6</v>
      </c>
      <c r="G109">
        <v>5</v>
      </c>
      <c r="H109" s="22">
        <f t="shared" si="3"/>
        <v>0.71875</v>
      </c>
      <c r="I109" s="22">
        <f t="shared" si="2"/>
        <v>0.83333333333333337</v>
      </c>
    </row>
    <row r="110" spans="1:9" x14ac:dyDescent="0.25">
      <c r="A110" t="s">
        <v>11</v>
      </c>
      <c r="B110">
        <v>2019</v>
      </c>
      <c r="C110" s="1">
        <v>43647</v>
      </c>
      <c r="D110">
        <v>38</v>
      </c>
      <c r="E110">
        <v>29</v>
      </c>
      <c r="F110">
        <v>11</v>
      </c>
      <c r="G110">
        <v>5</v>
      </c>
      <c r="H110" s="22">
        <f t="shared" si="3"/>
        <v>0.76315789473684215</v>
      </c>
      <c r="I110" s="22">
        <f t="shared" si="2"/>
        <v>0.45454545454545453</v>
      </c>
    </row>
    <row r="111" spans="1:9" x14ac:dyDescent="0.25">
      <c r="A111" t="s">
        <v>11</v>
      </c>
      <c r="B111">
        <v>2019</v>
      </c>
      <c r="C111" s="1">
        <v>43678</v>
      </c>
      <c r="D111">
        <v>38</v>
      </c>
      <c r="E111">
        <v>32</v>
      </c>
      <c r="F111">
        <v>10</v>
      </c>
      <c r="G111">
        <v>7</v>
      </c>
      <c r="H111" s="22">
        <f t="shared" si="3"/>
        <v>0.84210526315789469</v>
      </c>
      <c r="I111" s="22">
        <f t="shared" si="2"/>
        <v>0.7</v>
      </c>
    </row>
    <row r="112" spans="1:9" x14ac:dyDescent="0.25">
      <c r="A112" t="s">
        <v>11</v>
      </c>
      <c r="B112">
        <v>2019</v>
      </c>
      <c r="C112" s="1">
        <v>43709</v>
      </c>
      <c r="D112">
        <v>29</v>
      </c>
      <c r="E112">
        <v>19</v>
      </c>
      <c r="F112">
        <v>9</v>
      </c>
      <c r="G112">
        <v>3</v>
      </c>
      <c r="H112" s="22">
        <f t="shared" si="3"/>
        <v>0.65517241379310343</v>
      </c>
      <c r="I112" s="22">
        <f t="shared" si="2"/>
        <v>0.33333333333333331</v>
      </c>
    </row>
    <row r="113" spans="1:9" x14ac:dyDescent="0.25">
      <c r="A113" t="s">
        <v>11</v>
      </c>
      <c r="B113">
        <v>2019</v>
      </c>
      <c r="C113" s="1">
        <v>43739</v>
      </c>
      <c r="D113">
        <v>33</v>
      </c>
      <c r="E113">
        <v>27</v>
      </c>
      <c r="F113">
        <v>4</v>
      </c>
      <c r="G113">
        <v>2</v>
      </c>
      <c r="H113" s="22">
        <f t="shared" si="3"/>
        <v>0.81818181818181823</v>
      </c>
      <c r="I113" s="22">
        <f t="shared" si="2"/>
        <v>0.5</v>
      </c>
    </row>
    <row r="114" spans="1:9" x14ac:dyDescent="0.25">
      <c r="A114" t="s">
        <v>11</v>
      </c>
      <c r="B114">
        <v>2019</v>
      </c>
      <c r="C114" s="1">
        <v>43770</v>
      </c>
      <c r="D114">
        <v>28</v>
      </c>
      <c r="E114">
        <v>24</v>
      </c>
      <c r="F114">
        <v>7</v>
      </c>
      <c r="G114">
        <v>6</v>
      </c>
      <c r="H114" s="22">
        <f t="shared" si="3"/>
        <v>0.8571428571428571</v>
      </c>
      <c r="I114" s="22">
        <f t="shared" si="2"/>
        <v>0.8571428571428571</v>
      </c>
    </row>
    <row r="115" spans="1:9" x14ac:dyDescent="0.25">
      <c r="A115" t="s">
        <v>11</v>
      </c>
      <c r="B115">
        <v>2019</v>
      </c>
      <c r="C115" s="1">
        <v>43800</v>
      </c>
      <c r="D115">
        <v>41</v>
      </c>
      <c r="E115">
        <v>35</v>
      </c>
      <c r="F115">
        <v>4</v>
      </c>
      <c r="G115">
        <v>4</v>
      </c>
      <c r="H115" s="22">
        <f t="shared" si="3"/>
        <v>0.85365853658536583</v>
      </c>
      <c r="I115" s="22">
        <f t="shared" si="2"/>
        <v>1</v>
      </c>
    </row>
    <row r="116" spans="1:9" x14ac:dyDescent="0.25">
      <c r="A116" t="s">
        <v>11</v>
      </c>
      <c r="B116">
        <v>2020</v>
      </c>
      <c r="C116" s="1">
        <v>43831</v>
      </c>
      <c r="D116">
        <v>37</v>
      </c>
      <c r="E116">
        <v>33</v>
      </c>
      <c r="F116">
        <v>12</v>
      </c>
      <c r="G116">
        <v>10</v>
      </c>
      <c r="H116" s="22">
        <f t="shared" si="3"/>
        <v>0.89189189189189189</v>
      </c>
      <c r="I116" s="22">
        <f t="shared" si="2"/>
        <v>0.83333333333333337</v>
      </c>
    </row>
    <row r="117" spans="1:9" x14ac:dyDescent="0.25">
      <c r="A117" t="s">
        <v>11</v>
      </c>
      <c r="B117">
        <v>2020</v>
      </c>
      <c r="C117" s="1">
        <v>43862</v>
      </c>
      <c r="D117">
        <v>45</v>
      </c>
      <c r="E117">
        <v>37</v>
      </c>
      <c r="F117">
        <v>4</v>
      </c>
      <c r="G117">
        <v>3</v>
      </c>
      <c r="H117" s="22">
        <f t="shared" si="3"/>
        <v>0.82222222222222219</v>
      </c>
      <c r="I117" s="22">
        <f t="shared" si="2"/>
        <v>0.75</v>
      </c>
    </row>
    <row r="118" spans="1:9" x14ac:dyDescent="0.25">
      <c r="A118" t="s">
        <v>11</v>
      </c>
      <c r="B118">
        <v>2020</v>
      </c>
      <c r="C118" s="1">
        <v>43891</v>
      </c>
      <c r="D118">
        <v>28</v>
      </c>
      <c r="E118">
        <v>22</v>
      </c>
      <c r="F118">
        <v>1</v>
      </c>
      <c r="H118" s="22">
        <f t="shared" si="3"/>
        <v>0.7857142857142857</v>
      </c>
      <c r="I118" s="22">
        <f t="shared" si="2"/>
        <v>0</v>
      </c>
    </row>
    <row r="119" spans="1:9" x14ac:dyDescent="0.25">
      <c r="A119" t="s">
        <v>11</v>
      </c>
      <c r="B119">
        <v>2020</v>
      </c>
      <c r="C119" s="1">
        <v>43922</v>
      </c>
      <c r="D119">
        <v>22</v>
      </c>
      <c r="E119">
        <v>19</v>
      </c>
      <c r="H119" s="22">
        <f t="shared" si="3"/>
        <v>0.86363636363636365</v>
      </c>
      <c r="I119" s="22">
        <f t="shared" si="2"/>
        <v>0</v>
      </c>
    </row>
    <row r="120" spans="1:9" x14ac:dyDescent="0.25">
      <c r="A120" t="s">
        <v>11</v>
      </c>
      <c r="B120">
        <v>2020</v>
      </c>
      <c r="C120" s="1">
        <v>43952</v>
      </c>
      <c r="D120">
        <v>31</v>
      </c>
      <c r="E120">
        <v>24</v>
      </c>
      <c r="H120" s="22">
        <f t="shared" si="3"/>
        <v>0.77419354838709675</v>
      </c>
      <c r="I120" s="22">
        <f t="shared" si="2"/>
        <v>0</v>
      </c>
    </row>
    <row r="121" spans="1:9" x14ac:dyDescent="0.25">
      <c r="A121" t="s">
        <v>12</v>
      </c>
      <c r="B121">
        <v>2019</v>
      </c>
      <c r="C121" s="1">
        <v>43466</v>
      </c>
      <c r="D121">
        <v>140</v>
      </c>
      <c r="E121">
        <v>114</v>
      </c>
      <c r="F121">
        <v>31</v>
      </c>
      <c r="G121">
        <v>23</v>
      </c>
      <c r="H121" s="22">
        <f t="shared" si="3"/>
        <v>0.81428571428571428</v>
      </c>
      <c r="I121" s="22">
        <f t="shared" si="2"/>
        <v>0.74193548387096775</v>
      </c>
    </row>
    <row r="122" spans="1:9" x14ac:dyDescent="0.25">
      <c r="A122" t="s">
        <v>12</v>
      </c>
      <c r="B122">
        <v>2019</v>
      </c>
      <c r="C122" s="1">
        <v>43497</v>
      </c>
      <c r="D122">
        <v>110</v>
      </c>
      <c r="E122">
        <v>84</v>
      </c>
      <c r="F122">
        <v>35</v>
      </c>
      <c r="G122">
        <v>27</v>
      </c>
      <c r="H122" s="22">
        <f t="shared" si="3"/>
        <v>0.76363636363636367</v>
      </c>
      <c r="I122" s="22">
        <f t="shared" si="2"/>
        <v>0.77142857142857146</v>
      </c>
    </row>
    <row r="123" spans="1:9" x14ac:dyDescent="0.25">
      <c r="A123" t="s">
        <v>12</v>
      </c>
      <c r="B123">
        <v>2019</v>
      </c>
      <c r="C123" s="1">
        <v>43525</v>
      </c>
      <c r="D123">
        <v>100</v>
      </c>
      <c r="E123">
        <v>81</v>
      </c>
      <c r="F123">
        <v>24</v>
      </c>
      <c r="G123">
        <v>16</v>
      </c>
      <c r="H123" s="22">
        <f t="shared" si="3"/>
        <v>0.81</v>
      </c>
      <c r="I123" s="22">
        <f t="shared" si="2"/>
        <v>0.66666666666666663</v>
      </c>
    </row>
    <row r="124" spans="1:9" x14ac:dyDescent="0.25">
      <c r="A124" t="s">
        <v>12</v>
      </c>
      <c r="B124">
        <v>2019</v>
      </c>
      <c r="C124" s="1">
        <v>43556</v>
      </c>
      <c r="D124">
        <v>129</v>
      </c>
      <c r="E124">
        <v>108</v>
      </c>
      <c r="F124">
        <v>23</v>
      </c>
      <c r="G124">
        <v>18</v>
      </c>
      <c r="H124" s="22">
        <f t="shared" si="3"/>
        <v>0.83720930232558144</v>
      </c>
      <c r="I124" s="22">
        <f t="shared" si="2"/>
        <v>0.78260869565217395</v>
      </c>
    </row>
    <row r="125" spans="1:9" x14ac:dyDescent="0.25">
      <c r="A125" t="s">
        <v>12</v>
      </c>
      <c r="B125">
        <v>2019</v>
      </c>
      <c r="C125" s="1">
        <v>43586</v>
      </c>
      <c r="D125">
        <v>132</v>
      </c>
      <c r="E125">
        <v>116</v>
      </c>
      <c r="F125">
        <v>38</v>
      </c>
      <c r="G125">
        <v>30</v>
      </c>
      <c r="H125" s="22">
        <f t="shared" si="3"/>
        <v>0.87878787878787878</v>
      </c>
      <c r="I125" s="22">
        <f t="shared" si="2"/>
        <v>0.78947368421052633</v>
      </c>
    </row>
    <row r="126" spans="1:9" x14ac:dyDescent="0.25">
      <c r="A126" t="s">
        <v>12</v>
      </c>
      <c r="B126">
        <v>2019</v>
      </c>
      <c r="C126" s="1">
        <v>43617</v>
      </c>
      <c r="D126">
        <v>109</v>
      </c>
      <c r="E126">
        <v>92</v>
      </c>
      <c r="F126">
        <v>34</v>
      </c>
      <c r="G126">
        <v>27</v>
      </c>
      <c r="H126" s="22">
        <f t="shared" si="3"/>
        <v>0.84403669724770647</v>
      </c>
      <c r="I126" s="22">
        <f t="shared" si="2"/>
        <v>0.79411764705882348</v>
      </c>
    </row>
    <row r="127" spans="1:9" x14ac:dyDescent="0.25">
      <c r="A127" t="s">
        <v>12</v>
      </c>
      <c r="B127">
        <v>2019</v>
      </c>
      <c r="C127" s="1">
        <v>43647</v>
      </c>
      <c r="D127">
        <v>101</v>
      </c>
      <c r="E127">
        <v>80</v>
      </c>
      <c r="F127">
        <v>30</v>
      </c>
      <c r="G127">
        <v>24</v>
      </c>
      <c r="H127" s="22">
        <f t="shared" si="3"/>
        <v>0.79207920792079212</v>
      </c>
      <c r="I127" s="22">
        <f t="shared" si="2"/>
        <v>0.8</v>
      </c>
    </row>
    <row r="128" spans="1:9" x14ac:dyDescent="0.25">
      <c r="A128" t="s">
        <v>12</v>
      </c>
      <c r="B128">
        <v>2019</v>
      </c>
      <c r="C128" s="1">
        <v>43678</v>
      </c>
      <c r="D128">
        <v>135</v>
      </c>
      <c r="E128">
        <v>111</v>
      </c>
      <c r="F128">
        <v>29</v>
      </c>
      <c r="G128">
        <v>21</v>
      </c>
      <c r="H128" s="22">
        <f t="shared" si="3"/>
        <v>0.82222222222222219</v>
      </c>
      <c r="I128" s="22">
        <f t="shared" si="2"/>
        <v>0.72413793103448276</v>
      </c>
    </row>
    <row r="129" spans="1:9" x14ac:dyDescent="0.25">
      <c r="A129" t="s">
        <v>12</v>
      </c>
      <c r="B129">
        <v>2019</v>
      </c>
      <c r="C129" s="1">
        <v>43709</v>
      </c>
      <c r="D129">
        <v>134</v>
      </c>
      <c r="E129">
        <v>100</v>
      </c>
      <c r="F129">
        <v>26</v>
      </c>
      <c r="G129">
        <v>16</v>
      </c>
      <c r="H129" s="22">
        <f t="shared" si="3"/>
        <v>0.74626865671641796</v>
      </c>
      <c r="I129" s="22">
        <f t="shared" si="2"/>
        <v>0.61538461538461542</v>
      </c>
    </row>
    <row r="130" spans="1:9" x14ac:dyDescent="0.25">
      <c r="A130" t="s">
        <v>12</v>
      </c>
      <c r="B130">
        <v>2019</v>
      </c>
      <c r="C130" s="1">
        <v>43739</v>
      </c>
      <c r="D130">
        <v>104</v>
      </c>
      <c r="E130">
        <v>92</v>
      </c>
      <c r="F130">
        <v>20</v>
      </c>
      <c r="G130">
        <v>13</v>
      </c>
      <c r="H130" s="22">
        <f t="shared" si="3"/>
        <v>0.88461538461538458</v>
      </c>
      <c r="I130" s="22">
        <f t="shared" si="2"/>
        <v>0.65</v>
      </c>
    </row>
    <row r="131" spans="1:9" x14ac:dyDescent="0.25">
      <c r="A131" t="s">
        <v>12</v>
      </c>
      <c r="B131">
        <v>2019</v>
      </c>
      <c r="C131" s="1">
        <v>43770</v>
      </c>
      <c r="D131">
        <v>126</v>
      </c>
      <c r="E131">
        <v>98</v>
      </c>
      <c r="F131">
        <v>34</v>
      </c>
      <c r="G131">
        <v>27</v>
      </c>
      <c r="H131" s="22">
        <f t="shared" si="3"/>
        <v>0.77777777777777779</v>
      </c>
      <c r="I131" s="22">
        <f t="shared" ref="I131:I170" si="4">IFERROR(G131/F131,0)</f>
        <v>0.79411764705882348</v>
      </c>
    </row>
    <row r="132" spans="1:9" x14ac:dyDescent="0.25">
      <c r="A132" t="s">
        <v>12</v>
      </c>
      <c r="B132">
        <v>2019</v>
      </c>
      <c r="C132" s="1">
        <v>43800</v>
      </c>
      <c r="D132">
        <v>120</v>
      </c>
      <c r="E132">
        <v>98</v>
      </c>
      <c r="F132">
        <v>29</v>
      </c>
      <c r="G132">
        <v>22</v>
      </c>
      <c r="H132" s="22">
        <f t="shared" si="3"/>
        <v>0.81666666666666665</v>
      </c>
      <c r="I132" s="22">
        <f t="shared" si="4"/>
        <v>0.75862068965517238</v>
      </c>
    </row>
    <row r="133" spans="1:9" x14ac:dyDescent="0.25">
      <c r="A133" t="s">
        <v>12</v>
      </c>
      <c r="B133">
        <v>2020</v>
      </c>
      <c r="C133" s="1">
        <v>43831</v>
      </c>
      <c r="D133">
        <v>120</v>
      </c>
      <c r="E133">
        <v>100</v>
      </c>
      <c r="F133">
        <v>28</v>
      </c>
      <c r="G133">
        <v>22</v>
      </c>
      <c r="H133" s="22">
        <f t="shared" ref="H133:H170" si="5">E133/D133</f>
        <v>0.83333333333333337</v>
      </c>
      <c r="I133" s="22">
        <f t="shared" si="4"/>
        <v>0.7857142857142857</v>
      </c>
    </row>
    <row r="134" spans="1:9" x14ac:dyDescent="0.25">
      <c r="A134" t="s">
        <v>12</v>
      </c>
      <c r="B134">
        <v>2020</v>
      </c>
      <c r="C134" s="1">
        <v>43862</v>
      </c>
      <c r="D134">
        <v>124</v>
      </c>
      <c r="E134">
        <v>110</v>
      </c>
      <c r="F134">
        <v>25</v>
      </c>
      <c r="G134">
        <v>21</v>
      </c>
      <c r="H134" s="22">
        <f t="shared" si="5"/>
        <v>0.88709677419354838</v>
      </c>
      <c r="I134" s="22">
        <f t="shared" si="4"/>
        <v>0.84</v>
      </c>
    </row>
    <row r="135" spans="1:9" x14ac:dyDescent="0.25">
      <c r="A135" t="s">
        <v>12</v>
      </c>
      <c r="B135">
        <v>2020</v>
      </c>
      <c r="C135" s="1">
        <v>43891</v>
      </c>
      <c r="D135">
        <v>112</v>
      </c>
      <c r="E135">
        <v>91</v>
      </c>
      <c r="F135">
        <v>15</v>
      </c>
      <c r="G135">
        <v>14</v>
      </c>
      <c r="H135" s="22">
        <f t="shared" si="5"/>
        <v>0.8125</v>
      </c>
      <c r="I135" s="22">
        <f t="shared" si="4"/>
        <v>0.93333333333333335</v>
      </c>
    </row>
    <row r="136" spans="1:9" x14ac:dyDescent="0.25">
      <c r="A136" t="s">
        <v>12</v>
      </c>
      <c r="B136">
        <v>2020</v>
      </c>
      <c r="C136" s="1">
        <v>43922</v>
      </c>
      <c r="D136">
        <v>111</v>
      </c>
      <c r="E136">
        <v>79</v>
      </c>
      <c r="F136">
        <v>12</v>
      </c>
      <c r="G136">
        <v>9</v>
      </c>
      <c r="H136" s="22">
        <f t="shared" si="5"/>
        <v>0.71171171171171166</v>
      </c>
      <c r="I136" s="22">
        <f t="shared" si="4"/>
        <v>0.75</v>
      </c>
    </row>
    <row r="137" spans="1:9" x14ac:dyDescent="0.25">
      <c r="A137" t="s">
        <v>12</v>
      </c>
      <c r="B137">
        <v>2020</v>
      </c>
      <c r="C137" s="1">
        <v>43952</v>
      </c>
      <c r="D137">
        <v>108</v>
      </c>
      <c r="E137">
        <v>84</v>
      </c>
      <c r="F137">
        <v>10</v>
      </c>
      <c r="G137">
        <v>7</v>
      </c>
      <c r="H137" s="22">
        <f t="shared" si="5"/>
        <v>0.77777777777777779</v>
      </c>
      <c r="I137" s="22">
        <f t="shared" si="4"/>
        <v>0.7</v>
      </c>
    </row>
    <row r="138" spans="1:9" x14ac:dyDescent="0.25">
      <c r="A138" t="s">
        <v>13</v>
      </c>
      <c r="B138">
        <v>2019</v>
      </c>
      <c r="C138" s="1">
        <v>43466</v>
      </c>
      <c r="D138">
        <v>42</v>
      </c>
      <c r="E138">
        <v>36</v>
      </c>
      <c r="F138">
        <v>9</v>
      </c>
      <c r="G138">
        <v>7</v>
      </c>
      <c r="H138" s="22">
        <f t="shared" si="5"/>
        <v>0.8571428571428571</v>
      </c>
      <c r="I138" s="22">
        <f t="shared" si="4"/>
        <v>0.77777777777777779</v>
      </c>
    </row>
    <row r="139" spans="1:9" x14ac:dyDescent="0.25">
      <c r="A139" t="s">
        <v>13</v>
      </c>
      <c r="B139">
        <v>2019</v>
      </c>
      <c r="C139" s="1">
        <v>43497</v>
      </c>
      <c r="D139">
        <v>39</v>
      </c>
      <c r="E139">
        <v>30</v>
      </c>
      <c r="F139">
        <v>13</v>
      </c>
      <c r="G139">
        <v>6</v>
      </c>
      <c r="H139" s="22">
        <f t="shared" si="5"/>
        <v>0.76923076923076927</v>
      </c>
      <c r="I139" s="22">
        <f t="shared" si="4"/>
        <v>0.46153846153846156</v>
      </c>
    </row>
    <row r="140" spans="1:9" x14ac:dyDescent="0.25">
      <c r="A140" t="s">
        <v>13</v>
      </c>
      <c r="B140">
        <v>2019</v>
      </c>
      <c r="C140" s="1">
        <v>43525</v>
      </c>
      <c r="D140">
        <v>65</v>
      </c>
      <c r="E140">
        <v>58</v>
      </c>
      <c r="F140">
        <v>12</v>
      </c>
      <c r="G140">
        <v>12</v>
      </c>
      <c r="H140" s="22">
        <f t="shared" si="5"/>
        <v>0.89230769230769236</v>
      </c>
      <c r="I140" s="22">
        <f t="shared" si="4"/>
        <v>1</v>
      </c>
    </row>
    <row r="141" spans="1:9" x14ac:dyDescent="0.25">
      <c r="A141" t="s">
        <v>13</v>
      </c>
      <c r="B141">
        <v>2019</v>
      </c>
      <c r="C141" s="1">
        <v>43556</v>
      </c>
      <c r="D141">
        <v>47</v>
      </c>
      <c r="E141">
        <v>40</v>
      </c>
      <c r="F141">
        <v>7</v>
      </c>
      <c r="G141">
        <v>7</v>
      </c>
      <c r="H141" s="22">
        <f t="shared" si="5"/>
        <v>0.85106382978723405</v>
      </c>
      <c r="I141" s="22">
        <f t="shared" si="4"/>
        <v>1</v>
      </c>
    </row>
    <row r="142" spans="1:9" x14ac:dyDescent="0.25">
      <c r="A142" t="s">
        <v>13</v>
      </c>
      <c r="B142">
        <v>2019</v>
      </c>
      <c r="C142" s="1">
        <v>43586</v>
      </c>
      <c r="D142">
        <v>41</v>
      </c>
      <c r="E142">
        <v>35</v>
      </c>
      <c r="H142" s="22">
        <f t="shared" si="5"/>
        <v>0.85365853658536583</v>
      </c>
      <c r="I142" s="22">
        <f t="shared" si="4"/>
        <v>0</v>
      </c>
    </row>
    <row r="143" spans="1:9" x14ac:dyDescent="0.25">
      <c r="A143" t="s">
        <v>13</v>
      </c>
      <c r="B143">
        <v>2019</v>
      </c>
      <c r="C143" s="1">
        <v>43617</v>
      </c>
      <c r="D143">
        <v>52</v>
      </c>
      <c r="E143">
        <v>43</v>
      </c>
      <c r="F143">
        <v>11</v>
      </c>
      <c r="G143">
        <v>9</v>
      </c>
      <c r="H143" s="22">
        <f t="shared" si="5"/>
        <v>0.82692307692307687</v>
      </c>
      <c r="I143" s="22">
        <f t="shared" si="4"/>
        <v>0.81818181818181823</v>
      </c>
    </row>
    <row r="144" spans="1:9" x14ac:dyDescent="0.25">
      <c r="A144" t="s">
        <v>13</v>
      </c>
      <c r="B144">
        <v>2019</v>
      </c>
      <c r="C144" s="1">
        <v>43647</v>
      </c>
      <c r="D144">
        <v>54</v>
      </c>
      <c r="E144">
        <v>43</v>
      </c>
      <c r="F144">
        <v>7</v>
      </c>
      <c r="G144">
        <v>5</v>
      </c>
      <c r="H144" s="22">
        <f t="shared" si="5"/>
        <v>0.79629629629629628</v>
      </c>
      <c r="I144" s="22">
        <f t="shared" si="4"/>
        <v>0.7142857142857143</v>
      </c>
    </row>
    <row r="145" spans="1:27" x14ac:dyDescent="0.25">
      <c r="A145" t="s">
        <v>13</v>
      </c>
      <c r="B145">
        <v>2019</v>
      </c>
      <c r="C145" s="1">
        <v>43678</v>
      </c>
      <c r="D145">
        <v>41</v>
      </c>
      <c r="E145">
        <v>33</v>
      </c>
      <c r="F145">
        <v>6</v>
      </c>
      <c r="G145">
        <v>4</v>
      </c>
      <c r="H145" s="22">
        <f t="shared" si="5"/>
        <v>0.80487804878048785</v>
      </c>
      <c r="I145" s="22">
        <f t="shared" si="4"/>
        <v>0.66666666666666663</v>
      </c>
    </row>
    <row r="146" spans="1:27" x14ac:dyDescent="0.25">
      <c r="A146" t="s">
        <v>13</v>
      </c>
      <c r="B146">
        <v>2019</v>
      </c>
      <c r="C146" s="1">
        <v>43709</v>
      </c>
      <c r="D146">
        <v>42</v>
      </c>
      <c r="E146">
        <v>34</v>
      </c>
      <c r="F146">
        <v>6</v>
      </c>
      <c r="G146">
        <v>5</v>
      </c>
      <c r="H146" s="22">
        <f t="shared" si="5"/>
        <v>0.80952380952380953</v>
      </c>
      <c r="I146" s="22">
        <f t="shared" si="4"/>
        <v>0.83333333333333337</v>
      </c>
    </row>
    <row r="147" spans="1:27" x14ac:dyDescent="0.25">
      <c r="A147" t="s">
        <v>13</v>
      </c>
      <c r="B147">
        <v>2019</v>
      </c>
      <c r="C147" s="1">
        <v>43739</v>
      </c>
      <c r="D147">
        <v>49</v>
      </c>
      <c r="E147">
        <v>47</v>
      </c>
      <c r="F147">
        <v>4</v>
      </c>
      <c r="G147">
        <v>4</v>
      </c>
      <c r="H147" s="22">
        <f t="shared" si="5"/>
        <v>0.95918367346938771</v>
      </c>
      <c r="I147" s="22">
        <f t="shared" si="4"/>
        <v>1</v>
      </c>
    </row>
    <row r="148" spans="1:27" x14ac:dyDescent="0.25">
      <c r="A148" t="s">
        <v>13</v>
      </c>
      <c r="B148">
        <v>2019</v>
      </c>
      <c r="C148" s="1">
        <v>43770</v>
      </c>
      <c r="D148">
        <v>49</v>
      </c>
      <c r="E148">
        <v>42</v>
      </c>
      <c r="F148">
        <v>3</v>
      </c>
      <c r="G148">
        <v>3</v>
      </c>
      <c r="H148" s="22">
        <f t="shared" si="5"/>
        <v>0.8571428571428571</v>
      </c>
      <c r="I148" s="22">
        <f t="shared" si="4"/>
        <v>1</v>
      </c>
    </row>
    <row r="149" spans="1:27" x14ac:dyDescent="0.25">
      <c r="A149" t="s">
        <v>13</v>
      </c>
      <c r="B149">
        <v>2019</v>
      </c>
      <c r="C149" s="1">
        <v>43800</v>
      </c>
      <c r="D149">
        <v>50</v>
      </c>
      <c r="E149">
        <v>39</v>
      </c>
      <c r="F149">
        <v>4</v>
      </c>
      <c r="G149">
        <v>2</v>
      </c>
      <c r="H149" s="22">
        <f t="shared" si="5"/>
        <v>0.78</v>
      </c>
      <c r="I149" s="22">
        <f t="shared" si="4"/>
        <v>0.5</v>
      </c>
    </row>
    <row r="150" spans="1:27" x14ac:dyDescent="0.25">
      <c r="A150" t="s">
        <v>13</v>
      </c>
      <c r="B150">
        <v>2020</v>
      </c>
      <c r="C150" s="1">
        <v>43831</v>
      </c>
      <c r="D150">
        <v>61</v>
      </c>
      <c r="E150">
        <v>50</v>
      </c>
      <c r="F150">
        <v>2</v>
      </c>
      <c r="G150">
        <v>2</v>
      </c>
      <c r="H150" s="22">
        <f t="shared" si="5"/>
        <v>0.81967213114754101</v>
      </c>
      <c r="I150" s="22">
        <f t="shared" si="4"/>
        <v>1</v>
      </c>
    </row>
    <row r="151" spans="1:27" x14ac:dyDescent="0.25">
      <c r="A151" t="s">
        <v>13</v>
      </c>
      <c r="B151">
        <v>2020</v>
      </c>
      <c r="C151" s="1">
        <v>43862</v>
      </c>
      <c r="D151">
        <v>47</v>
      </c>
      <c r="E151">
        <v>40</v>
      </c>
      <c r="F151">
        <v>3</v>
      </c>
      <c r="G151">
        <v>2</v>
      </c>
      <c r="H151" s="22">
        <f t="shared" si="5"/>
        <v>0.85106382978723405</v>
      </c>
      <c r="I151" s="22">
        <f t="shared" si="4"/>
        <v>0.66666666666666663</v>
      </c>
    </row>
    <row r="152" spans="1:27" x14ac:dyDescent="0.25">
      <c r="A152" t="s">
        <v>13</v>
      </c>
      <c r="B152">
        <v>2020</v>
      </c>
      <c r="C152" s="1">
        <v>43891</v>
      </c>
      <c r="D152">
        <v>57</v>
      </c>
      <c r="E152">
        <v>45</v>
      </c>
      <c r="F152">
        <v>1</v>
      </c>
      <c r="G152">
        <v>1</v>
      </c>
      <c r="H152" s="22">
        <f t="shared" si="5"/>
        <v>0.78947368421052633</v>
      </c>
      <c r="I152" s="22">
        <f t="shared" si="4"/>
        <v>1</v>
      </c>
    </row>
    <row r="153" spans="1:27" x14ac:dyDescent="0.25">
      <c r="A153" t="s">
        <v>13</v>
      </c>
      <c r="B153">
        <v>2020</v>
      </c>
      <c r="C153" s="1">
        <v>43922</v>
      </c>
      <c r="D153">
        <v>33</v>
      </c>
      <c r="E153">
        <v>27</v>
      </c>
      <c r="H153" s="22">
        <f t="shared" si="5"/>
        <v>0.81818181818181823</v>
      </c>
      <c r="I153" s="22">
        <f t="shared" si="4"/>
        <v>0</v>
      </c>
      <c r="M153" s="3" t="s">
        <v>90</v>
      </c>
      <c r="N153" s="3" t="s">
        <v>18</v>
      </c>
    </row>
    <row r="154" spans="1:27" x14ac:dyDescent="0.25">
      <c r="A154" t="s">
        <v>13</v>
      </c>
      <c r="B154">
        <v>2020</v>
      </c>
      <c r="C154" s="1">
        <v>43952</v>
      </c>
      <c r="D154">
        <v>21</v>
      </c>
      <c r="E154">
        <v>16</v>
      </c>
      <c r="H154" s="22">
        <f t="shared" si="5"/>
        <v>0.76190476190476186</v>
      </c>
      <c r="I154" s="22">
        <f t="shared" si="4"/>
        <v>0</v>
      </c>
      <c r="M154" s="3" t="s">
        <v>59</v>
      </c>
      <c r="N154" t="s">
        <v>6</v>
      </c>
      <c r="O154" t="s">
        <v>19</v>
      </c>
    </row>
    <row r="155" spans="1:27" x14ac:dyDescent="0.25">
      <c r="A155" t="s">
        <v>14</v>
      </c>
      <c r="B155">
        <v>2019</v>
      </c>
      <c r="C155" s="1">
        <v>43466</v>
      </c>
      <c r="D155">
        <v>64</v>
      </c>
      <c r="E155">
        <v>47</v>
      </c>
      <c r="F155">
        <v>14</v>
      </c>
      <c r="G155">
        <v>8</v>
      </c>
      <c r="H155" s="22">
        <f t="shared" si="5"/>
        <v>0.734375</v>
      </c>
      <c r="I155" s="22">
        <f t="shared" si="4"/>
        <v>0.5714285714285714</v>
      </c>
      <c r="M155" s="4" t="s">
        <v>20</v>
      </c>
      <c r="N155" s="5">
        <v>0.88888888888888884</v>
      </c>
      <c r="O155" s="5">
        <v>0.88888888888888884</v>
      </c>
    </row>
    <row r="156" spans="1:27" x14ac:dyDescent="0.25">
      <c r="A156" t="s">
        <v>14</v>
      </c>
      <c r="B156">
        <v>2019</v>
      </c>
      <c r="C156" s="1">
        <v>43497</v>
      </c>
      <c r="D156">
        <v>77</v>
      </c>
      <c r="E156">
        <v>63</v>
      </c>
      <c r="F156">
        <v>12</v>
      </c>
      <c r="G156">
        <v>8</v>
      </c>
      <c r="H156" s="22">
        <f t="shared" si="5"/>
        <v>0.81818181818181823</v>
      </c>
      <c r="I156" s="22">
        <f t="shared" si="4"/>
        <v>0.66666666666666663</v>
      </c>
      <c r="M156" s="4" t="s">
        <v>21</v>
      </c>
      <c r="N156" s="5">
        <v>0.70380434782608692</v>
      </c>
      <c r="O156" s="5">
        <v>0.70380434782608692</v>
      </c>
    </row>
    <row r="157" spans="1:27" s="37" customFormat="1" x14ac:dyDescent="0.25">
      <c r="A157" s="37" t="s">
        <v>14</v>
      </c>
      <c r="B157" s="37">
        <v>2019</v>
      </c>
      <c r="C157" s="38">
        <v>43525</v>
      </c>
      <c r="D157" s="37">
        <v>68</v>
      </c>
      <c r="E157" s="37">
        <v>55</v>
      </c>
      <c r="F157" s="37">
        <v>9</v>
      </c>
      <c r="G157" s="37">
        <v>5</v>
      </c>
      <c r="H157" s="22">
        <f t="shared" si="5"/>
        <v>0.80882352941176472</v>
      </c>
      <c r="I157" s="22">
        <f t="shared" si="4"/>
        <v>0.55555555555555558</v>
      </c>
      <c r="M157" s="4" t="s">
        <v>22</v>
      </c>
      <c r="N157" s="5">
        <v>0.65865384615384615</v>
      </c>
      <c r="O157" s="5">
        <v>0.65865384615384615</v>
      </c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s="37" customFormat="1" x14ac:dyDescent="0.25">
      <c r="A158" s="37" t="s">
        <v>14</v>
      </c>
      <c r="B158" s="37">
        <v>2019</v>
      </c>
      <c r="C158" s="38">
        <v>43556</v>
      </c>
      <c r="D158" s="37">
        <v>72</v>
      </c>
      <c r="E158" s="37">
        <v>60</v>
      </c>
      <c r="F158" s="37">
        <v>12</v>
      </c>
      <c r="G158" s="37">
        <v>8</v>
      </c>
      <c r="H158" s="22">
        <f t="shared" si="5"/>
        <v>0.83333333333333337</v>
      </c>
      <c r="I158" s="22">
        <f t="shared" si="4"/>
        <v>0.66666666666666663</v>
      </c>
      <c r="M158" s="4" t="s">
        <v>23</v>
      </c>
      <c r="N158" s="5">
        <v>0.80994152046783618</v>
      </c>
      <c r="O158" s="5">
        <v>0.80994152046783618</v>
      </c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s="37" customFormat="1" x14ac:dyDescent="0.25">
      <c r="A159" s="37" t="s">
        <v>14</v>
      </c>
      <c r="B159" s="37">
        <v>2019</v>
      </c>
      <c r="C159" s="38">
        <v>43586</v>
      </c>
      <c r="D159" s="37">
        <v>76</v>
      </c>
      <c r="E159" s="37">
        <v>60</v>
      </c>
      <c r="F159" s="37">
        <v>18</v>
      </c>
      <c r="G159" s="37">
        <v>12</v>
      </c>
      <c r="H159" s="22">
        <f t="shared" si="5"/>
        <v>0.78947368421052633</v>
      </c>
      <c r="I159" s="22">
        <f t="shared" si="4"/>
        <v>0.66666666666666663</v>
      </c>
      <c r="M159" s="4" t="s">
        <v>24</v>
      </c>
      <c r="N159" s="5">
        <v>0.86111111111111116</v>
      </c>
      <c r="O159" s="5">
        <v>0.86111111111111116</v>
      </c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s="37" customFormat="1" x14ac:dyDescent="0.25">
      <c r="A160" s="37" t="s">
        <v>14</v>
      </c>
      <c r="B160" s="37">
        <v>2019</v>
      </c>
      <c r="C160" s="38">
        <v>43617</v>
      </c>
      <c r="D160" s="37">
        <v>74</v>
      </c>
      <c r="E160" s="37">
        <v>62</v>
      </c>
      <c r="F160" s="37">
        <v>9</v>
      </c>
      <c r="G160" s="37">
        <v>8</v>
      </c>
      <c r="H160" s="22">
        <f t="shared" si="5"/>
        <v>0.83783783783783783</v>
      </c>
      <c r="I160" s="22">
        <f t="shared" si="4"/>
        <v>0.88888888888888884</v>
      </c>
      <c r="M160" s="4" t="s">
        <v>25</v>
      </c>
      <c r="N160" s="5">
        <v>0.85</v>
      </c>
      <c r="O160" s="5">
        <v>0.85</v>
      </c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s="37" customFormat="1" x14ac:dyDescent="0.25">
      <c r="A161" s="37" t="s">
        <v>14</v>
      </c>
      <c r="B161" s="37">
        <v>2019</v>
      </c>
      <c r="C161" s="38">
        <v>43647</v>
      </c>
      <c r="D161" s="37">
        <v>59</v>
      </c>
      <c r="E161" s="37">
        <v>46</v>
      </c>
      <c r="F161" s="37">
        <v>16</v>
      </c>
      <c r="G161" s="37">
        <v>12</v>
      </c>
      <c r="H161" s="22">
        <f t="shared" si="5"/>
        <v>0.77966101694915257</v>
      </c>
      <c r="I161" s="22">
        <f t="shared" si="4"/>
        <v>0.75</v>
      </c>
      <c r="M161" s="4" t="s">
        <v>26</v>
      </c>
      <c r="N161" s="5">
        <v>0.63636363636363635</v>
      </c>
      <c r="O161" s="5">
        <v>0.63636363636363635</v>
      </c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s="37" customFormat="1" x14ac:dyDescent="0.25">
      <c r="A162" s="37" t="s">
        <v>14</v>
      </c>
      <c r="B162" s="37">
        <v>2019</v>
      </c>
      <c r="C162" s="38">
        <v>43678</v>
      </c>
      <c r="D162" s="37">
        <v>57</v>
      </c>
      <c r="E162" s="37">
        <v>50</v>
      </c>
      <c r="F162" s="37">
        <v>10</v>
      </c>
      <c r="G162" s="37">
        <v>9</v>
      </c>
      <c r="H162" s="22">
        <f t="shared" si="5"/>
        <v>0.8771929824561403</v>
      </c>
      <c r="I162" s="22">
        <f t="shared" si="4"/>
        <v>0.9</v>
      </c>
      <c r="M162" s="4" t="s">
        <v>27</v>
      </c>
      <c r="N162" s="5">
        <v>0.84615384615384615</v>
      </c>
      <c r="O162" s="5">
        <v>0.84615384615384615</v>
      </c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37" customFormat="1" x14ac:dyDescent="0.25">
      <c r="A163" s="37" t="s">
        <v>14</v>
      </c>
      <c r="B163" s="37">
        <v>2019</v>
      </c>
      <c r="C163" s="38">
        <v>43709</v>
      </c>
      <c r="D163" s="37">
        <v>78</v>
      </c>
      <c r="E163" s="37">
        <v>62</v>
      </c>
      <c r="F163" s="37">
        <v>14</v>
      </c>
      <c r="G163" s="37">
        <v>11</v>
      </c>
      <c r="H163" s="22">
        <f t="shared" si="5"/>
        <v>0.79487179487179482</v>
      </c>
      <c r="I163" s="22">
        <f t="shared" si="4"/>
        <v>0.7857142857142857</v>
      </c>
      <c r="M163" s="4" t="s">
        <v>28</v>
      </c>
      <c r="N163" s="5">
        <v>0.68181818181818177</v>
      </c>
      <c r="O163" s="5">
        <v>0.68181818181818177</v>
      </c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37" customFormat="1" x14ac:dyDescent="0.25">
      <c r="A164" s="37" t="s">
        <v>14</v>
      </c>
      <c r="B164" s="37">
        <v>2019</v>
      </c>
      <c r="C164" s="38">
        <v>43739</v>
      </c>
      <c r="D164" s="37">
        <v>69</v>
      </c>
      <c r="E164" s="37">
        <v>59</v>
      </c>
      <c r="F164" s="37">
        <v>13</v>
      </c>
      <c r="G164" s="37">
        <v>9</v>
      </c>
      <c r="H164" s="22">
        <f t="shared" si="5"/>
        <v>0.85507246376811596</v>
      </c>
      <c r="I164" s="22">
        <f t="shared" si="4"/>
        <v>0.69230769230769229</v>
      </c>
      <c r="M164" s="4" t="s">
        <v>29</v>
      </c>
      <c r="N164" s="5">
        <v>0.93333333333333335</v>
      </c>
      <c r="O164" s="5">
        <v>0.93333333333333335</v>
      </c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s="37" customFormat="1" x14ac:dyDescent="0.25">
      <c r="A165" s="37" t="s">
        <v>14</v>
      </c>
      <c r="B165" s="37">
        <v>2019</v>
      </c>
      <c r="C165" s="38">
        <v>43770</v>
      </c>
      <c r="D165" s="37">
        <v>68</v>
      </c>
      <c r="E165" s="37">
        <v>61</v>
      </c>
      <c r="F165" s="37">
        <v>13</v>
      </c>
      <c r="G165" s="37">
        <v>10</v>
      </c>
      <c r="H165" s="22">
        <f t="shared" si="5"/>
        <v>0.8970588235294118</v>
      </c>
      <c r="I165" s="22">
        <f t="shared" si="4"/>
        <v>0.76923076923076927</v>
      </c>
      <c r="M165" s="4" t="s">
        <v>30</v>
      </c>
      <c r="N165" s="5">
        <v>0.7142857142857143</v>
      </c>
      <c r="O165" s="5">
        <v>0.7142857142857143</v>
      </c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37" customFormat="1" x14ac:dyDescent="0.25">
      <c r="A166" s="37" t="s">
        <v>14</v>
      </c>
      <c r="B166" s="37">
        <v>2019</v>
      </c>
      <c r="C166" s="38">
        <v>43800</v>
      </c>
      <c r="D166" s="37">
        <v>72</v>
      </c>
      <c r="E166" s="37">
        <v>63</v>
      </c>
      <c r="F166" s="37">
        <v>19</v>
      </c>
      <c r="G166" s="37">
        <v>16</v>
      </c>
      <c r="H166" s="22">
        <f t="shared" si="5"/>
        <v>0.875</v>
      </c>
      <c r="I166" s="22">
        <f t="shared" si="4"/>
        <v>0.84210526315789469</v>
      </c>
      <c r="M166" s="4" t="s">
        <v>31</v>
      </c>
      <c r="N166" s="5">
        <v>0.73333333333333328</v>
      </c>
      <c r="O166" s="5">
        <v>0.73333333333333328</v>
      </c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s="37" customFormat="1" x14ac:dyDescent="0.25">
      <c r="A167" s="37" t="s">
        <v>14</v>
      </c>
      <c r="B167" s="37">
        <v>2020</v>
      </c>
      <c r="C167" s="38">
        <v>43831</v>
      </c>
      <c r="D167" s="37">
        <v>61</v>
      </c>
      <c r="E167" s="37">
        <v>51</v>
      </c>
      <c r="F167" s="37">
        <v>15</v>
      </c>
      <c r="G167" s="37">
        <v>11</v>
      </c>
      <c r="H167" s="22">
        <f t="shared" si="5"/>
        <v>0.83606557377049184</v>
      </c>
      <c r="I167" s="22">
        <f t="shared" si="4"/>
        <v>0.73333333333333328</v>
      </c>
      <c r="M167" s="4" t="s">
        <v>19</v>
      </c>
      <c r="N167" s="5">
        <v>0.77882867495197539</v>
      </c>
      <c r="O167" s="5">
        <v>0.77882867495197539</v>
      </c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37" customFormat="1" x14ac:dyDescent="0.25">
      <c r="A168" s="37" t="s">
        <v>14</v>
      </c>
      <c r="B168" s="37">
        <v>2020</v>
      </c>
      <c r="C168" s="38">
        <v>43862</v>
      </c>
      <c r="D168" s="37">
        <v>84</v>
      </c>
      <c r="E168" s="37">
        <v>74</v>
      </c>
      <c r="F168" s="37">
        <v>16</v>
      </c>
      <c r="G168" s="37">
        <v>16</v>
      </c>
      <c r="H168" s="22">
        <f t="shared" si="5"/>
        <v>0.88095238095238093</v>
      </c>
      <c r="I168" s="22">
        <f t="shared" si="4"/>
        <v>1</v>
      </c>
      <c r="M168"/>
      <c r="N168"/>
      <c r="O168"/>
      <c r="P168"/>
      <c r="Q168"/>
      <c r="R168"/>
      <c r="S168"/>
      <c r="T168"/>
      <c r="U168"/>
    </row>
    <row r="169" spans="1:27" s="37" customFormat="1" x14ac:dyDescent="0.25">
      <c r="A169" s="37" t="s">
        <v>14</v>
      </c>
      <c r="B169" s="37">
        <v>2020</v>
      </c>
      <c r="C169" s="38">
        <v>43891</v>
      </c>
      <c r="D169" s="37">
        <v>71</v>
      </c>
      <c r="E169" s="37">
        <v>64</v>
      </c>
      <c r="F169" s="37">
        <v>13</v>
      </c>
      <c r="G169" s="37">
        <v>13</v>
      </c>
      <c r="H169" s="22">
        <f t="shared" si="5"/>
        <v>0.90140845070422537</v>
      </c>
      <c r="I169" s="22">
        <f t="shared" si="4"/>
        <v>1</v>
      </c>
      <c r="M169"/>
      <c r="N169"/>
      <c r="O169"/>
      <c r="P169"/>
      <c r="Q169"/>
      <c r="R169"/>
      <c r="S169"/>
      <c r="T169"/>
      <c r="U169"/>
    </row>
    <row r="170" spans="1:27" s="37" customFormat="1" x14ac:dyDescent="0.25">
      <c r="A170" s="37" t="s">
        <v>14</v>
      </c>
      <c r="B170" s="37">
        <v>2020</v>
      </c>
      <c r="C170" s="38">
        <v>43922</v>
      </c>
      <c r="D170" s="37">
        <v>43</v>
      </c>
      <c r="E170" s="37">
        <v>30</v>
      </c>
      <c r="F170" s="37">
        <v>7</v>
      </c>
      <c r="G170" s="37">
        <v>5</v>
      </c>
      <c r="H170" s="22">
        <f t="shared" si="5"/>
        <v>0.69767441860465118</v>
      </c>
      <c r="I170" s="22">
        <f t="shared" si="4"/>
        <v>0.7142857142857143</v>
      </c>
      <c r="M170"/>
      <c r="N170"/>
      <c r="O170"/>
      <c r="P170"/>
      <c r="Q170"/>
      <c r="R170"/>
      <c r="S170"/>
      <c r="T170"/>
      <c r="U170"/>
    </row>
    <row r="171" spans="1:27" s="37" customFormat="1" x14ac:dyDescent="0.25">
      <c r="A171" s="37" t="s">
        <v>14</v>
      </c>
      <c r="B171" s="37">
        <v>2020</v>
      </c>
      <c r="C171" s="38">
        <v>43952</v>
      </c>
      <c r="D171" s="37">
        <v>48</v>
      </c>
      <c r="E171" s="37">
        <v>34</v>
      </c>
      <c r="F171" s="37">
        <v>7</v>
      </c>
      <c r="G171" s="37">
        <v>5</v>
      </c>
      <c r="H171" s="22">
        <f t="shared" ref="H171:H222" si="6">E171/D171</f>
        <v>0.70833333333333337</v>
      </c>
      <c r="I171" s="22">
        <f t="shared" ref="I171:I222" si="7">IFERROR(G171/F171,0)</f>
        <v>0.7142857142857143</v>
      </c>
      <c r="M171"/>
      <c r="N171"/>
      <c r="O171"/>
      <c r="P171"/>
      <c r="Q171"/>
      <c r="R171"/>
      <c r="S171"/>
      <c r="T171"/>
      <c r="U171"/>
    </row>
    <row r="172" spans="1:27" s="37" customFormat="1" x14ac:dyDescent="0.25">
      <c r="A172" s="37" t="s">
        <v>15</v>
      </c>
      <c r="B172" s="37">
        <v>2019</v>
      </c>
      <c r="C172" s="38">
        <v>43466</v>
      </c>
      <c r="D172" s="37">
        <v>53</v>
      </c>
      <c r="E172" s="37">
        <v>47</v>
      </c>
      <c r="F172" s="37">
        <v>8</v>
      </c>
      <c r="G172" s="37">
        <v>6</v>
      </c>
      <c r="H172" s="22">
        <f t="shared" si="6"/>
        <v>0.8867924528301887</v>
      </c>
      <c r="I172" s="22">
        <f t="shared" si="7"/>
        <v>0.75</v>
      </c>
      <c r="M172"/>
      <c r="N172"/>
      <c r="O172"/>
      <c r="P172"/>
      <c r="Q172"/>
      <c r="R172"/>
      <c r="S172"/>
      <c r="T172"/>
      <c r="U172"/>
    </row>
    <row r="173" spans="1:27" s="37" customFormat="1" x14ac:dyDescent="0.25">
      <c r="A173" s="37" t="s">
        <v>15</v>
      </c>
      <c r="B173" s="37">
        <v>2019</v>
      </c>
      <c r="C173" s="38">
        <v>43497</v>
      </c>
      <c r="D173" s="37">
        <v>35</v>
      </c>
      <c r="E173" s="37">
        <v>28</v>
      </c>
      <c r="F173" s="37">
        <v>13</v>
      </c>
      <c r="G173" s="37">
        <v>9</v>
      </c>
      <c r="H173" s="22">
        <f t="shared" si="6"/>
        <v>0.8</v>
      </c>
      <c r="I173" s="22">
        <f t="shared" si="7"/>
        <v>0.69230769230769229</v>
      </c>
      <c r="M173"/>
      <c r="N173"/>
      <c r="O173"/>
      <c r="P173"/>
      <c r="Q173"/>
      <c r="R173"/>
      <c r="S173"/>
      <c r="T173"/>
      <c r="U173"/>
    </row>
    <row r="174" spans="1:27" s="37" customFormat="1" x14ac:dyDescent="0.25">
      <c r="A174" s="37" t="s">
        <v>15</v>
      </c>
      <c r="B174" s="37">
        <v>2019</v>
      </c>
      <c r="C174" s="38">
        <v>43525</v>
      </c>
      <c r="D174" s="37">
        <v>48</v>
      </c>
      <c r="E174" s="37">
        <v>38</v>
      </c>
      <c r="F174" s="37">
        <v>13</v>
      </c>
      <c r="G174" s="37">
        <v>8</v>
      </c>
      <c r="H174" s="22">
        <f t="shared" si="6"/>
        <v>0.79166666666666663</v>
      </c>
      <c r="I174" s="22">
        <f t="shared" si="7"/>
        <v>0.61538461538461542</v>
      </c>
      <c r="M174"/>
      <c r="N174"/>
      <c r="O174"/>
      <c r="P174"/>
      <c r="Q174"/>
      <c r="R174"/>
      <c r="S174"/>
      <c r="T174"/>
      <c r="U174"/>
    </row>
    <row r="175" spans="1:27" s="37" customFormat="1" x14ac:dyDescent="0.25">
      <c r="A175" s="37" t="s">
        <v>15</v>
      </c>
      <c r="B175" s="37">
        <v>2019</v>
      </c>
      <c r="C175" s="38">
        <v>43556</v>
      </c>
      <c r="D175" s="37">
        <v>39</v>
      </c>
      <c r="E175" s="37">
        <v>33</v>
      </c>
      <c r="F175" s="37">
        <v>10</v>
      </c>
      <c r="G175" s="37">
        <v>8</v>
      </c>
      <c r="H175" s="22">
        <f t="shared" si="6"/>
        <v>0.84615384615384615</v>
      </c>
      <c r="I175" s="22">
        <f t="shared" si="7"/>
        <v>0.8</v>
      </c>
      <c r="M175"/>
      <c r="N175"/>
      <c r="O175"/>
      <c r="P175"/>
      <c r="Q175"/>
      <c r="R175"/>
    </row>
    <row r="176" spans="1:27" s="37" customFormat="1" x14ac:dyDescent="0.25">
      <c r="A176" s="37" t="s">
        <v>15</v>
      </c>
      <c r="B176" s="37">
        <v>2019</v>
      </c>
      <c r="C176" s="38">
        <v>43586</v>
      </c>
      <c r="D176" s="37">
        <v>38</v>
      </c>
      <c r="E176" s="37">
        <v>31</v>
      </c>
      <c r="F176" s="37">
        <v>9</v>
      </c>
      <c r="G176" s="37">
        <v>5</v>
      </c>
      <c r="H176" s="22">
        <f t="shared" si="6"/>
        <v>0.81578947368421051</v>
      </c>
      <c r="I176" s="22">
        <f t="shared" si="7"/>
        <v>0.55555555555555558</v>
      </c>
      <c r="M176"/>
      <c r="N176"/>
      <c r="O176"/>
      <c r="P176"/>
      <c r="Q176"/>
      <c r="R176"/>
    </row>
    <row r="177" spans="1:18" s="37" customFormat="1" x14ac:dyDescent="0.25">
      <c r="A177" s="37" t="s">
        <v>15</v>
      </c>
      <c r="B177" s="37">
        <v>2019</v>
      </c>
      <c r="C177" s="38">
        <v>43617</v>
      </c>
      <c r="D177" s="37">
        <v>44</v>
      </c>
      <c r="E177" s="37">
        <v>38</v>
      </c>
      <c r="F177" s="37">
        <v>16</v>
      </c>
      <c r="G177" s="37">
        <v>13</v>
      </c>
      <c r="H177" s="22">
        <f t="shared" si="6"/>
        <v>0.86363636363636365</v>
      </c>
      <c r="I177" s="22">
        <f t="shared" si="7"/>
        <v>0.8125</v>
      </c>
      <c r="M177"/>
      <c r="N177"/>
      <c r="O177"/>
      <c r="P177"/>
      <c r="Q177"/>
      <c r="R177"/>
    </row>
    <row r="178" spans="1:18" s="37" customFormat="1" x14ac:dyDescent="0.25">
      <c r="A178" s="37" t="s">
        <v>15</v>
      </c>
      <c r="B178" s="37">
        <v>2019</v>
      </c>
      <c r="C178" s="38">
        <v>43647</v>
      </c>
      <c r="D178" s="37">
        <v>29</v>
      </c>
      <c r="E178" s="37">
        <v>24</v>
      </c>
      <c r="F178" s="37">
        <v>9</v>
      </c>
      <c r="G178" s="37">
        <v>5</v>
      </c>
      <c r="H178" s="22">
        <f t="shared" si="6"/>
        <v>0.82758620689655171</v>
      </c>
      <c r="I178" s="22">
        <f t="shared" si="7"/>
        <v>0.55555555555555558</v>
      </c>
      <c r="M178"/>
      <c r="N178"/>
      <c r="O178"/>
      <c r="P178"/>
      <c r="Q178"/>
      <c r="R178"/>
    </row>
    <row r="179" spans="1:18" s="37" customFormat="1" x14ac:dyDescent="0.25">
      <c r="A179" s="37" t="s">
        <v>15</v>
      </c>
      <c r="B179" s="37">
        <v>2019</v>
      </c>
      <c r="C179" s="38">
        <v>43678</v>
      </c>
      <c r="D179" s="37">
        <v>30</v>
      </c>
      <c r="E179" s="37">
        <v>22</v>
      </c>
      <c r="F179" s="37">
        <v>8</v>
      </c>
      <c r="G179" s="37">
        <v>6</v>
      </c>
      <c r="H179" s="22">
        <f t="shared" si="6"/>
        <v>0.73333333333333328</v>
      </c>
      <c r="I179" s="22">
        <f t="shared" si="7"/>
        <v>0.75</v>
      </c>
      <c r="M179"/>
      <c r="N179"/>
      <c r="O179"/>
      <c r="P179"/>
      <c r="Q179"/>
      <c r="R179"/>
    </row>
    <row r="180" spans="1:18" s="37" customFormat="1" x14ac:dyDescent="0.25">
      <c r="A180" s="37" t="s">
        <v>15</v>
      </c>
      <c r="B180" s="37">
        <v>2019</v>
      </c>
      <c r="C180" s="38">
        <v>43709</v>
      </c>
      <c r="D180" s="37">
        <v>46</v>
      </c>
      <c r="E180" s="37">
        <v>38</v>
      </c>
      <c r="F180" s="37">
        <v>9</v>
      </c>
      <c r="G180" s="37">
        <v>5</v>
      </c>
      <c r="H180" s="22">
        <f t="shared" si="6"/>
        <v>0.82608695652173914</v>
      </c>
      <c r="I180" s="22">
        <f t="shared" si="7"/>
        <v>0.55555555555555558</v>
      </c>
      <c r="M180"/>
      <c r="N180"/>
      <c r="O180"/>
      <c r="P180"/>
      <c r="Q180"/>
      <c r="R180"/>
    </row>
    <row r="181" spans="1:18" s="37" customFormat="1" x14ac:dyDescent="0.25">
      <c r="A181" s="37" t="s">
        <v>15</v>
      </c>
      <c r="B181" s="37">
        <v>2019</v>
      </c>
      <c r="C181" s="38">
        <v>43739</v>
      </c>
      <c r="D181" s="37">
        <v>50</v>
      </c>
      <c r="E181" s="37">
        <v>38</v>
      </c>
      <c r="F181" s="37">
        <v>10</v>
      </c>
      <c r="G181" s="37">
        <v>6</v>
      </c>
      <c r="H181" s="22">
        <f t="shared" si="6"/>
        <v>0.76</v>
      </c>
      <c r="I181" s="22">
        <f t="shared" si="7"/>
        <v>0.6</v>
      </c>
      <c r="M181"/>
      <c r="N181"/>
      <c r="O181"/>
      <c r="P181"/>
      <c r="Q181"/>
      <c r="R181"/>
    </row>
    <row r="182" spans="1:18" s="37" customFormat="1" x14ac:dyDescent="0.25">
      <c r="A182" s="37" t="s">
        <v>15</v>
      </c>
      <c r="B182" s="37">
        <v>2019</v>
      </c>
      <c r="C182" s="38">
        <v>43770</v>
      </c>
      <c r="D182" s="37">
        <v>41</v>
      </c>
      <c r="E182" s="37">
        <v>30</v>
      </c>
      <c r="F182" s="37">
        <v>17</v>
      </c>
      <c r="G182" s="37">
        <v>12</v>
      </c>
      <c r="H182" s="22">
        <f t="shared" si="6"/>
        <v>0.73170731707317072</v>
      </c>
      <c r="I182" s="22">
        <f t="shared" si="7"/>
        <v>0.70588235294117652</v>
      </c>
      <c r="M182"/>
      <c r="N182"/>
      <c r="O182"/>
      <c r="P182"/>
      <c r="Q182"/>
      <c r="R182"/>
    </row>
    <row r="183" spans="1:18" s="37" customFormat="1" x14ac:dyDescent="0.25">
      <c r="A183" s="37" t="s">
        <v>15</v>
      </c>
      <c r="B183" s="37">
        <v>2019</v>
      </c>
      <c r="C183" s="38">
        <v>43800</v>
      </c>
      <c r="D183" s="37">
        <v>54</v>
      </c>
      <c r="E183" s="37">
        <v>45</v>
      </c>
      <c r="F183" s="37">
        <v>14</v>
      </c>
      <c r="G183" s="37">
        <v>11</v>
      </c>
      <c r="H183" s="22">
        <f t="shared" si="6"/>
        <v>0.83333333333333337</v>
      </c>
      <c r="I183" s="22">
        <f t="shared" si="7"/>
        <v>0.7857142857142857</v>
      </c>
      <c r="M183"/>
      <c r="N183"/>
      <c r="O183"/>
      <c r="P183"/>
      <c r="Q183"/>
      <c r="R183"/>
    </row>
    <row r="184" spans="1:18" s="37" customFormat="1" x14ac:dyDescent="0.25">
      <c r="A184" s="37" t="s">
        <v>15</v>
      </c>
      <c r="B184" s="37">
        <v>2020</v>
      </c>
      <c r="C184" s="38">
        <v>43831</v>
      </c>
      <c r="D184" s="37">
        <v>46</v>
      </c>
      <c r="E184" s="37">
        <v>36</v>
      </c>
      <c r="F184" s="37">
        <v>9</v>
      </c>
      <c r="G184" s="37">
        <v>6</v>
      </c>
      <c r="H184" s="22">
        <f t="shared" si="6"/>
        <v>0.78260869565217395</v>
      </c>
      <c r="I184" s="22">
        <f t="shared" si="7"/>
        <v>0.66666666666666663</v>
      </c>
      <c r="M184"/>
      <c r="N184"/>
      <c r="O184"/>
      <c r="P184"/>
      <c r="Q184"/>
      <c r="R184"/>
    </row>
    <row r="185" spans="1:18" s="37" customFormat="1" x14ac:dyDescent="0.25">
      <c r="A185" s="37" t="s">
        <v>15</v>
      </c>
      <c r="B185" s="37">
        <v>2020</v>
      </c>
      <c r="C185" s="38">
        <v>43862</v>
      </c>
      <c r="D185" s="37">
        <v>49</v>
      </c>
      <c r="E185" s="37">
        <v>41</v>
      </c>
      <c r="F185" s="37">
        <v>12</v>
      </c>
      <c r="G185" s="37">
        <v>10</v>
      </c>
      <c r="H185" s="22">
        <f t="shared" si="6"/>
        <v>0.83673469387755106</v>
      </c>
      <c r="I185" s="22">
        <f t="shared" si="7"/>
        <v>0.83333333333333337</v>
      </c>
      <c r="M185"/>
      <c r="N185"/>
      <c r="O185"/>
      <c r="P185"/>
      <c r="Q185"/>
      <c r="R185"/>
    </row>
    <row r="186" spans="1:18" s="37" customFormat="1" x14ac:dyDescent="0.25">
      <c r="A186" s="37" t="s">
        <v>15</v>
      </c>
      <c r="B186" s="37">
        <v>2020</v>
      </c>
      <c r="C186" s="38">
        <v>43891</v>
      </c>
      <c r="D186" s="37">
        <v>31</v>
      </c>
      <c r="E186" s="37">
        <v>23</v>
      </c>
      <c r="F186" s="37">
        <v>6</v>
      </c>
      <c r="G186" s="37">
        <v>4</v>
      </c>
      <c r="H186" s="22">
        <f t="shared" si="6"/>
        <v>0.74193548387096775</v>
      </c>
      <c r="I186" s="22">
        <f t="shared" si="7"/>
        <v>0.66666666666666663</v>
      </c>
      <c r="M186"/>
      <c r="N186"/>
      <c r="O186"/>
      <c r="P186"/>
      <c r="Q186"/>
      <c r="R186"/>
    </row>
    <row r="187" spans="1:18" s="37" customFormat="1" x14ac:dyDescent="0.25">
      <c r="A187" s="37" t="s">
        <v>15</v>
      </c>
      <c r="B187" s="37">
        <v>2020</v>
      </c>
      <c r="C187" s="38">
        <v>43922</v>
      </c>
      <c r="D187" s="37">
        <v>33</v>
      </c>
      <c r="E187" s="37">
        <v>24</v>
      </c>
      <c r="F187" s="37">
        <v>4</v>
      </c>
      <c r="G187" s="37">
        <v>4</v>
      </c>
      <c r="H187" s="22">
        <f t="shared" si="6"/>
        <v>0.72727272727272729</v>
      </c>
      <c r="I187" s="22">
        <f t="shared" si="7"/>
        <v>1</v>
      </c>
      <c r="M187"/>
      <c r="N187"/>
      <c r="O187"/>
      <c r="P187"/>
      <c r="Q187"/>
    </row>
    <row r="188" spans="1:18" s="37" customFormat="1" x14ac:dyDescent="0.25">
      <c r="A188" s="37" t="s">
        <v>15</v>
      </c>
      <c r="B188" s="37">
        <v>2020</v>
      </c>
      <c r="C188" s="38">
        <v>43952</v>
      </c>
      <c r="D188" s="37">
        <v>40</v>
      </c>
      <c r="E188" s="37">
        <v>31</v>
      </c>
      <c r="F188" s="37">
        <v>8</v>
      </c>
      <c r="G188" s="37">
        <v>7</v>
      </c>
      <c r="H188" s="22">
        <f t="shared" si="6"/>
        <v>0.77500000000000002</v>
      </c>
      <c r="I188" s="22">
        <f t="shared" si="7"/>
        <v>0.875</v>
      </c>
      <c r="M188"/>
      <c r="N188"/>
      <c r="O188"/>
      <c r="P188"/>
      <c r="Q188"/>
    </row>
    <row r="189" spans="1:18" s="37" customFormat="1" x14ac:dyDescent="0.25">
      <c r="A189" s="37" t="s">
        <v>16</v>
      </c>
      <c r="B189" s="37">
        <v>2019</v>
      </c>
      <c r="C189" s="38">
        <v>43466</v>
      </c>
      <c r="D189" s="37">
        <v>99</v>
      </c>
      <c r="E189" s="37">
        <v>85</v>
      </c>
      <c r="F189" s="37">
        <v>21</v>
      </c>
      <c r="G189" s="37">
        <v>17</v>
      </c>
      <c r="H189" s="22">
        <f t="shared" si="6"/>
        <v>0.85858585858585856</v>
      </c>
      <c r="I189" s="22">
        <f t="shared" si="7"/>
        <v>0.80952380952380953</v>
      </c>
      <c r="M189"/>
      <c r="N189"/>
      <c r="O189"/>
      <c r="P189"/>
      <c r="Q189"/>
    </row>
    <row r="190" spans="1:18" s="37" customFormat="1" x14ac:dyDescent="0.25">
      <c r="A190" s="37" t="s">
        <v>16</v>
      </c>
      <c r="B190" s="37">
        <v>2019</v>
      </c>
      <c r="C190" s="38">
        <v>43497</v>
      </c>
      <c r="D190" s="37">
        <v>98</v>
      </c>
      <c r="E190" s="37">
        <v>81</v>
      </c>
      <c r="F190" s="37">
        <v>14</v>
      </c>
      <c r="G190" s="37">
        <v>10</v>
      </c>
      <c r="H190" s="22">
        <f t="shared" si="6"/>
        <v>0.82653061224489799</v>
      </c>
      <c r="I190" s="22">
        <f t="shared" si="7"/>
        <v>0.7142857142857143</v>
      </c>
      <c r="M190"/>
      <c r="N190"/>
      <c r="O190"/>
      <c r="P190"/>
      <c r="Q190"/>
    </row>
    <row r="191" spans="1:18" s="37" customFormat="1" x14ac:dyDescent="0.25">
      <c r="A191" s="37" t="s">
        <v>16</v>
      </c>
      <c r="B191" s="37">
        <v>2019</v>
      </c>
      <c r="C191" s="38">
        <v>43525</v>
      </c>
      <c r="D191" s="37">
        <v>99</v>
      </c>
      <c r="E191" s="37">
        <v>84</v>
      </c>
      <c r="F191" s="37">
        <v>11</v>
      </c>
      <c r="G191" s="37">
        <v>7</v>
      </c>
      <c r="H191" s="22">
        <f t="shared" si="6"/>
        <v>0.84848484848484851</v>
      </c>
      <c r="I191" s="22">
        <f t="shared" si="7"/>
        <v>0.63636363636363635</v>
      </c>
      <c r="M191"/>
      <c r="N191"/>
      <c r="O191"/>
      <c r="P191"/>
      <c r="Q191"/>
    </row>
    <row r="192" spans="1:18" s="37" customFormat="1" x14ac:dyDescent="0.25">
      <c r="A192" s="37" t="s">
        <v>16</v>
      </c>
      <c r="B192" s="37">
        <v>2019</v>
      </c>
      <c r="C192" s="38">
        <v>43556</v>
      </c>
      <c r="D192" s="37">
        <v>92</v>
      </c>
      <c r="E192" s="37">
        <v>75</v>
      </c>
      <c r="F192" s="37">
        <v>16</v>
      </c>
      <c r="G192" s="37">
        <v>10</v>
      </c>
      <c r="H192" s="22">
        <f t="shared" si="6"/>
        <v>0.81521739130434778</v>
      </c>
      <c r="I192" s="22">
        <f t="shared" si="7"/>
        <v>0.625</v>
      </c>
      <c r="M192"/>
      <c r="N192"/>
      <c r="O192"/>
      <c r="P192"/>
      <c r="Q192"/>
    </row>
    <row r="193" spans="1:17" s="37" customFormat="1" x14ac:dyDescent="0.25">
      <c r="A193" s="37" t="s">
        <v>16</v>
      </c>
      <c r="B193" s="37">
        <v>2019</v>
      </c>
      <c r="C193" s="38">
        <v>43586</v>
      </c>
      <c r="D193" s="37">
        <v>100</v>
      </c>
      <c r="E193" s="37">
        <v>76</v>
      </c>
      <c r="F193" s="37">
        <v>14</v>
      </c>
      <c r="G193" s="37">
        <v>8</v>
      </c>
      <c r="H193" s="22">
        <f t="shared" si="6"/>
        <v>0.76</v>
      </c>
      <c r="I193" s="22">
        <f t="shared" si="7"/>
        <v>0.5714285714285714</v>
      </c>
      <c r="M193"/>
      <c r="N193"/>
      <c r="O193"/>
      <c r="P193"/>
      <c r="Q193"/>
    </row>
    <row r="194" spans="1:17" s="37" customFormat="1" x14ac:dyDescent="0.25">
      <c r="A194" s="37" t="s">
        <v>16</v>
      </c>
      <c r="B194" s="37">
        <v>2019</v>
      </c>
      <c r="C194" s="38">
        <v>43617</v>
      </c>
      <c r="D194" s="37">
        <v>83</v>
      </c>
      <c r="E194" s="37">
        <v>71</v>
      </c>
      <c r="F194" s="37">
        <v>18</v>
      </c>
      <c r="G194" s="37">
        <v>15</v>
      </c>
      <c r="H194" s="22">
        <f t="shared" si="6"/>
        <v>0.85542168674698793</v>
      </c>
      <c r="I194" s="22">
        <f t="shared" si="7"/>
        <v>0.83333333333333337</v>
      </c>
      <c r="M194"/>
      <c r="N194"/>
      <c r="O194"/>
      <c r="P194"/>
      <c r="Q194"/>
    </row>
    <row r="195" spans="1:17" s="37" customFormat="1" x14ac:dyDescent="0.25">
      <c r="A195" s="37" t="s">
        <v>16</v>
      </c>
      <c r="B195" s="37">
        <v>2019</v>
      </c>
      <c r="C195" s="38">
        <v>43647</v>
      </c>
      <c r="D195" s="37">
        <v>81</v>
      </c>
      <c r="E195" s="37">
        <v>62</v>
      </c>
      <c r="F195" s="37">
        <v>10</v>
      </c>
      <c r="G195" s="37">
        <v>8</v>
      </c>
      <c r="H195" s="22">
        <f t="shared" si="6"/>
        <v>0.76543209876543206</v>
      </c>
      <c r="I195" s="22">
        <f t="shared" si="7"/>
        <v>0.8</v>
      </c>
      <c r="M195"/>
      <c r="N195"/>
      <c r="O195"/>
      <c r="P195"/>
      <c r="Q195"/>
    </row>
    <row r="196" spans="1:17" s="37" customFormat="1" x14ac:dyDescent="0.25">
      <c r="A196" s="37" t="s">
        <v>16</v>
      </c>
      <c r="B196" s="37">
        <v>2019</v>
      </c>
      <c r="C196" s="38">
        <v>43678</v>
      </c>
      <c r="D196" s="37">
        <v>95</v>
      </c>
      <c r="E196" s="37">
        <v>80</v>
      </c>
      <c r="F196" s="37">
        <v>14</v>
      </c>
      <c r="G196" s="37">
        <v>11</v>
      </c>
      <c r="H196" s="22">
        <f t="shared" si="6"/>
        <v>0.84210526315789469</v>
      </c>
      <c r="I196" s="22">
        <f t="shared" si="7"/>
        <v>0.7857142857142857</v>
      </c>
      <c r="M196"/>
      <c r="N196"/>
      <c r="O196"/>
      <c r="P196"/>
      <c r="Q196"/>
    </row>
    <row r="197" spans="1:17" s="37" customFormat="1" x14ac:dyDescent="0.25">
      <c r="A197" s="37" t="s">
        <v>16</v>
      </c>
      <c r="B197" s="37">
        <v>2019</v>
      </c>
      <c r="C197" s="38">
        <v>43709</v>
      </c>
      <c r="D197" s="37">
        <v>79</v>
      </c>
      <c r="E197" s="37">
        <v>59</v>
      </c>
      <c r="F197" s="37">
        <v>14</v>
      </c>
      <c r="G197" s="37">
        <v>7</v>
      </c>
      <c r="H197" s="22">
        <f t="shared" si="6"/>
        <v>0.74683544303797467</v>
      </c>
      <c r="I197" s="22">
        <f t="shared" si="7"/>
        <v>0.5</v>
      </c>
      <c r="M197"/>
      <c r="N197"/>
      <c r="O197"/>
      <c r="P197"/>
      <c r="Q197"/>
    </row>
    <row r="198" spans="1:17" s="37" customFormat="1" x14ac:dyDescent="0.25">
      <c r="A198" s="37" t="s">
        <v>16</v>
      </c>
      <c r="B198" s="37">
        <v>2019</v>
      </c>
      <c r="C198" s="38">
        <v>43739</v>
      </c>
      <c r="D198" s="37">
        <v>89</v>
      </c>
      <c r="E198" s="37">
        <v>72</v>
      </c>
      <c r="F198" s="37">
        <v>12</v>
      </c>
      <c r="G198" s="37">
        <v>10</v>
      </c>
      <c r="H198" s="22">
        <f t="shared" si="6"/>
        <v>0.8089887640449438</v>
      </c>
      <c r="I198" s="22">
        <f t="shared" si="7"/>
        <v>0.83333333333333337</v>
      </c>
      <c r="M198"/>
      <c r="N198"/>
      <c r="O198"/>
      <c r="P198"/>
      <c r="Q198"/>
    </row>
    <row r="199" spans="1:17" s="37" customFormat="1" x14ac:dyDescent="0.25">
      <c r="A199" s="37" t="s">
        <v>16</v>
      </c>
      <c r="B199" s="37">
        <v>2019</v>
      </c>
      <c r="C199" s="38">
        <v>43770</v>
      </c>
      <c r="D199" s="37">
        <v>98</v>
      </c>
      <c r="E199" s="37">
        <v>78</v>
      </c>
      <c r="F199" s="37">
        <v>14</v>
      </c>
      <c r="G199" s="37">
        <v>10</v>
      </c>
      <c r="H199" s="22">
        <f t="shared" si="6"/>
        <v>0.79591836734693877</v>
      </c>
      <c r="I199" s="22">
        <f t="shared" si="7"/>
        <v>0.7142857142857143</v>
      </c>
      <c r="M199"/>
      <c r="N199"/>
      <c r="O199"/>
      <c r="P199"/>
      <c r="Q199"/>
    </row>
    <row r="200" spans="1:17" s="37" customFormat="1" x14ac:dyDescent="0.25">
      <c r="A200" s="37" t="s">
        <v>16</v>
      </c>
      <c r="B200" s="37">
        <v>2019</v>
      </c>
      <c r="C200" s="38">
        <v>43800</v>
      </c>
      <c r="D200" s="37">
        <v>89</v>
      </c>
      <c r="E200" s="37">
        <v>70</v>
      </c>
      <c r="F200" s="37">
        <v>14</v>
      </c>
      <c r="G200" s="37">
        <v>7</v>
      </c>
      <c r="H200" s="22">
        <f t="shared" si="6"/>
        <v>0.7865168539325843</v>
      </c>
      <c r="I200" s="22">
        <f t="shared" si="7"/>
        <v>0.5</v>
      </c>
      <c r="M200"/>
      <c r="N200"/>
      <c r="O200"/>
      <c r="P200"/>
      <c r="Q200"/>
    </row>
    <row r="201" spans="1:17" s="37" customFormat="1" x14ac:dyDescent="0.25">
      <c r="A201" s="37" t="s">
        <v>16</v>
      </c>
      <c r="B201" s="37">
        <v>2020</v>
      </c>
      <c r="C201" s="38">
        <v>43831</v>
      </c>
      <c r="D201" s="37">
        <v>95</v>
      </c>
      <c r="E201" s="37">
        <v>78</v>
      </c>
      <c r="F201" s="37">
        <v>17</v>
      </c>
      <c r="G201" s="37">
        <v>14</v>
      </c>
      <c r="H201" s="22">
        <f t="shared" si="6"/>
        <v>0.82105263157894737</v>
      </c>
      <c r="I201" s="22">
        <f t="shared" si="7"/>
        <v>0.82352941176470584</v>
      </c>
      <c r="M201"/>
      <c r="N201"/>
      <c r="O201"/>
      <c r="P201"/>
      <c r="Q201"/>
    </row>
    <row r="202" spans="1:17" s="37" customFormat="1" x14ac:dyDescent="0.25">
      <c r="A202" s="37" t="s">
        <v>16</v>
      </c>
      <c r="B202" s="37">
        <v>2020</v>
      </c>
      <c r="C202" s="38">
        <v>43862</v>
      </c>
      <c r="D202" s="37">
        <v>95</v>
      </c>
      <c r="E202" s="37">
        <v>71</v>
      </c>
      <c r="F202" s="37">
        <v>16</v>
      </c>
      <c r="G202" s="37">
        <v>11</v>
      </c>
      <c r="H202" s="22">
        <f t="shared" si="6"/>
        <v>0.74736842105263157</v>
      </c>
      <c r="I202" s="22">
        <f t="shared" si="7"/>
        <v>0.6875</v>
      </c>
      <c r="M202"/>
      <c r="N202"/>
      <c r="O202"/>
      <c r="P202"/>
      <c r="Q202"/>
    </row>
    <row r="203" spans="1:17" s="37" customFormat="1" x14ac:dyDescent="0.25">
      <c r="A203" s="37" t="s">
        <v>16</v>
      </c>
      <c r="B203" s="37">
        <v>2020</v>
      </c>
      <c r="C203" s="38">
        <v>43891</v>
      </c>
      <c r="D203" s="37">
        <v>82</v>
      </c>
      <c r="E203" s="37">
        <v>66</v>
      </c>
      <c r="F203" s="37">
        <v>8</v>
      </c>
      <c r="G203" s="37">
        <v>7</v>
      </c>
      <c r="H203" s="22">
        <f t="shared" si="6"/>
        <v>0.80487804878048785</v>
      </c>
      <c r="I203" s="22">
        <f t="shared" si="7"/>
        <v>0.875</v>
      </c>
      <c r="M203"/>
      <c r="N203"/>
      <c r="O203"/>
      <c r="P203"/>
      <c r="Q203"/>
    </row>
    <row r="204" spans="1:17" s="37" customFormat="1" x14ac:dyDescent="0.25">
      <c r="A204" s="37" t="s">
        <v>16</v>
      </c>
      <c r="B204" s="37">
        <v>2020</v>
      </c>
      <c r="C204" s="38">
        <v>43922</v>
      </c>
      <c r="D204" s="37">
        <v>55</v>
      </c>
      <c r="E204" s="37">
        <v>40</v>
      </c>
      <c r="F204" s="37">
        <v>7</v>
      </c>
      <c r="G204" s="37">
        <v>4</v>
      </c>
      <c r="H204" s="22">
        <f t="shared" si="6"/>
        <v>0.72727272727272729</v>
      </c>
      <c r="I204" s="22">
        <f t="shared" si="7"/>
        <v>0.5714285714285714</v>
      </c>
      <c r="M204"/>
      <c r="N204"/>
      <c r="O204"/>
      <c r="P204"/>
      <c r="Q204"/>
    </row>
    <row r="205" spans="1:17" s="37" customFormat="1" x14ac:dyDescent="0.25">
      <c r="A205" s="37" t="s">
        <v>16</v>
      </c>
      <c r="B205" s="37">
        <v>2020</v>
      </c>
      <c r="C205" s="38">
        <v>43952</v>
      </c>
      <c r="D205" s="37">
        <v>67</v>
      </c>
      <c r="E205" s="37">
        <v>48</v>
      </c>
      <c r="F205" s="37">
        <v>6</v>
      </c>
      <c r="G205" s="37">
        <v>5</v>
      </c>
      <c r="H205" s="22">
        <f t="shared" si="6"/>
        <v>0.71641791044776115</v>
      </c>
      <c r="I205" s="22">
        <f t="shared" si="7"/>
        <v>0.83333333333333337</v>
      </c>
      <c r="M205"/>
      <c r="N205"/>
      <c r="O205"/>
      <c r="P205"/>
      <c r="Q205"/>
    </row>
    <row r="206" spans="1:17" s="37" customFormat="1" x14ac:dyDescent="0.25">
      <c r="A206" s="37" t="s">
        <v>17</v>
      </c>
      <c r="B206" s="37">
        <v>2019</v>
      </c>
      <c r="C206" s="38">
        <v>43466</v>
      </c>
      <c r="D206" s="37">
        <v>122</v>
      </c>
      <c r="E206" s="37">
        <v>101</v>
      </c>
      <c r="F206" s="37">
        <v>34</v>
      </c>
      <c r="G206" s="37">
        <v>27</v>
      </c>
      <c r="H206" s="22">
        <f t="shared" si="6"/>
        <v>0.82786885245901642</v>
      </c>
      <c r="I206" s="22">
        <f t="shared" si="7"/>
        <v>0.79411764705882348</v>
      </c>
      <c r="M206"/>
      <c r="N206"/>
      <c r="O206"/>
      <c r="P206"/>
      <c r="Q206"/>
    </row>
    <row r="207" spans="1:17" s="37" customFormat="1" x14ac:dyDescent="0.25">
      <c r="A207" s="37" t="s">
        <v>17</v>
      </c>
      <c r="B207" s="37">
        <v>2019</v>
      </c>
      <c r="C207" s="38">
        <v>43497</v>
      </c>
      <c r="D207" s="37">
        <v>151</v>
      </c>
      <c r="E207" s="37">
        <v>128</v>
      </c>
      <c r="F207" s="37">
        <v>43</v>
      </c>
      <c r="G207" s="37">
        <v>32</v>
      </c>
      <c r="H207" s="22">
        <f t="shared" si="6"/>
        <v>0.84768211920529801</v>
      </c>
      <c r="I207" s="22">
        <f t="shared" si="7"/>
        <v>0.7441860465116279</v>
      </c>
      <c r="M207"/>
      <c r="N207"/>
      <c r="O207"/>
      <c r="P207"/>
      <c r="Q207"/>
    </row>
    <row r="208" spans="1:17" s="37" customFormat="1" x14ac:dyDescent="0.25">
      <c r="A208" s="37" t="s">
        <v>17</v>
      </c>
      <c r="B208" s="37">
        <v>2019</v>
      </c>
      <c r="C208" s="38">
        <v>43525</v>
      </c>
      <c r="D208" s="37">
        <v>124</v>
      </c>
      <c r="E208" s="37">
        <v>100</v>
      </c>
      <c r="F208" s="37">
        <v>39</v>
      </c>
      <c r="G208" s="37">
        <v>29</v>
      </c>
      <c r="H208" s="22">
        <f t="shared" si="6"/>
        <v>0.80645161290322576</v>
      </c>
      <c r="I208" s="22">
        <f t="shared" si="7"/>
        <v>0.74358974358974361</v>
      </c>
      <c r="M208"/>
      <c r="N208"/>
      <c r="O208"/>
      <c r="P208"/>
      <c r="Q208"/>
    </row>
    <row r="209" spans="1:17" s="37" customFormat="1" x14ac:dyDescent="0.25">
      <c r="A209" s="37" t="s">
        <v>17</v>
      </c>
      <c r="B209" s="37">
        <v>2019</v>
      </c>
      <c r="C209" s="38">
        <v>43556</v>
      </c>
      <c r="D209" s="37">
        <v>123</v>
      </c>
      <c r="E209" s="37">
        <v>103</v>
      </c>
      <c r="F209" s="37">
        <v>40</v>
      </c>
      <c r="G209" s="37">
        <v>34</v>
      </c>
      <c r="H209" s="22">
        <f t="shared" si="6"/>
        <v>0.83739837398373984</v>
      </c>
      <c r="I209" s="22">
        <f t="shared" si="7"/>
        <v>0.85</v>
      </c>
      <c r="M209"/>
      <c r="N209"/>
      <c r="O209"/>
      <c r="P209"/>
      <c r="Q209"/>
    </row>
    <row r="210" spans="1:17" s="37" customFormat="1" x14ac:dyDescent="0.25">
      <c r="A210" s="37" t="s">
        <v>17</v>
      </c>
      <c r="B210" s="37">
        <v>2019</v>
      </c>
      <c r="C210" s="38">
        <v>43586</v>
      </c>
      <c r="D210" s="37">
        <v>115</v>
      </c>
      <c r="E210" s="37">
        <v>90</v>
      </c>
      <c r="F210" s="37">
        <v>32</v>
      </c>
      <c r="G210" s="37">
        <v>24</v>
      </c>
      <c r="H210" s="22">
        <f t="shared" si="6"/>
        <v>0.78260869565217395</v>
      </c>
      <c r="I210" s="22">
        <f t="shared" si="7"/>
        <v>0.75</v>
      </c>
      <c r="M210"/>
      <c r="N210"/>
      <c r="O210"/>
      <c r="P210"/>
      <c r="Q210"/>
    </row>
    <row r="211" spans="1:17" s="37" customFormat="1" x14ac:dyDescent="0.25">
      <c r="A211" s="37" t="s">
        <v>17</v>
      </c>
      <c r="B211" s="37">
        <v>2019</v>
      </c>
      <c r="C211" s="38">
        <v>43617</v>
      </c>
      <c r="D211" s="37">
        <v>102</v>
      </c>
      <c r="E211" s="37">
        <v>88</v>
      </c>
      <c r="F211" s="37">
        <v>34</v>
      </c>
      <c r="G211" s="37">
        <v>28</v>
      </c>
      <c r="H211" s="22">
        <f t="shared" si="6"/>
        <v>0.86274509803921573</v>
      </c>
      <c r="I211" s="22">
        <f t="shared" si="7"/>
        <v>0.82352941176470584</v>
      </c>
      <c r="M211"/>
      <c r="N211"/>
      <c r="O211"/>
      <c r="P211"/>
      <c r="Q211"/>
    </row>
    <row r="212" spans="1:17" s="37" customFormat="1" x14ac:dyDescent="0.25">
      <c r="A212" s="37" t="s">
        <v>17</v>
      </c>
      <c r="B212" s="37">
        <v>2019</v>
      </c>
      <c r="C212" s="38">
        <v>43647</v>
      </c>
      <c r="D212" s="37">
        <v>113</v>
      </c>
      <c r="E212" s="37">
        <v>93</v>
      </c>
      <c r="F212" s="37">
        <v>29</v>
      </c>
      <c r="G212" s="37">
        <v>25</v>
      </c>
      <c r="H212" s="22">
        <f t="shared" si="6"/>
        <v>0.82300884955752207</v>
      </c>
      <c r="I212" s="22">
        <f t="shared" si="7"/>
        <v>0.86206896551724133</v>
      </c>
      <c r="M212"/>
      <c r="N212"/>
      <c r="O212"/>
      <c r="P212"/>
      <c r="Q212"/>
    </row>
    <row r="213" spans="1:17" s="37" customFormat="1" x14ac:dyDescent="0.25">
      <c r="A213" s="37" t="s">
        <v>17</v>
      </c>
      <c r="B213" s="37">
        <v>2019</v>
      </c>
      <c r="C213" s="38">
        <v>43678</v>
      </c>
      <c r="D213" s="37">
        <v>113</v>
      </c>
      <c r="E213" s="37">
        <v>94</v>
      </c>
      <c r="F213" s="37">
        <v>36</v>
      </c>
      <c r="G213" s="37">
        <v>27</v>
      </c>
      <c r="H213" s="22">
        <f t="shared" si="6"/>
        <v>0.83185840707964598</v>
      </c>
      <c r="I213" s="22">
        <f t="shared" si="7"/>
        <v>0.75</v>
      </c>
      <c r="M213"/>
      <c r="N213"/>
      <c r="O213"/>
      <c r="P213"/>
      <c r="Q213"/>
    </row>
    <row r="214" spans="1:17" s="37" customFormat="1" x14ac:dyDescent="0.25">
      <c r="A214" s="37" t="s">
        <v>17</v>
      </c>
      <c r="B214" s="37">
        <v>2019</v>
      </c>
      <c r="C214" s="38">
        <v>43709</v>
      </c>
      <c r="D214" s="37">
        <v>141</v>
      </c>
      <c r="E214" s="37">
        <v>125</v>
      </c>
      <c r="F214" s="37">
        <v>30</v>
      </c>
      <c r="G214" s="37">
        <v>25</v>
      </c>
      <c r="H214" s="22">
        <f t="shared" si="6"/>
        <v>0.88652482269503541</v>
      </c>
      <c r="I214" s="22">
        <f t="shared" si="7"/>
        <v>0.83333333333333337</v>
      </c>
      <c r="M214"/>
      <c r="N214"/>
      <c r="O214"/>
      <c r="P214"/>
      <c r="Q214"/>
    </row>
    <row r="215" spans="1:17" s="37" customFormat="1" x14ac:dyDescent="0.25">
      <c r="A215" s="37" t="s">
        <v>17</v>
      </c>
      <c r="B215" s="37">
        <v>2019</v>
      </c>
      <c r="C215" s="38">
        <v>43739</v>
      </c>
      <c r="D215" s="37">
        <v>151</v>
      </c>
      <c r="E215" s="37">
        <v>128</v>
      </c>
      <c r="F215" s="37">
        <v>43</v>
      </c>
      <c r="G215" s="37">
        <v>34</v>
      </c>
      <c r="H215" s="22">
        <f t="shared" si="6"/>
        <v>0.84768211920529801</v>
      </c>
      <c r="I215" s="22">
        <f t="shared" si="7"/>
        <v>0.79069767441860461</v>
      </c>
      <c r="M215"/>
      <c r="N215"/>
      <c r="O215"/>
      <c r="P215"/>
      <c r="Q215"/>
    </row>
    <row r="216" spans="1:17" s="37" customFormat="1" x14ac:dyDescent="0.25">
      <c r="A216" s="37" t="s">
        <v>17</v>
      </c>
      <c r="B216" s="37">
        <v>2019</v>
      </c>
      <c r="C216" s="38">
        <v>43770</v>
      </c>
      <c r="D216" s="37">
        <v>143</v>
      </c>
      <c r="E216" s="37">
        <v>116</v>
      </c>
      <c r="F216" s="37">
        <v>33</v>
      </c>
      <c r="G216" s="37">
        <v>23</v>
      </c>
      <c r="H216" s="22">
        <f t="shared" si="6"/>
        <v>0.81118881118881114</v>
      </c>
      <c r="I216" s="22">
        <f t="shared" si="7"/>
        <v>0.69696969696969702</v>
      </c>
      <c r="M216"/>
      <c r="N216"/>
      <c r="O216"/>
      <c r="P216"/>
      <c r="Q216"/>
    </row>
    <row r="217" spans="1:17" s="37" customFormat="1" x14ac:dyDescent="0.25">
      <c r="A217" s="37" t="s">
        <v>17</v>
      </c>
      <c r="B217" s="37">
        <v>2019</v>
      </c>
      <c r="C217" s="38">
        <v>43800</v>
      </c>
      <c r="D217" s="37">
        <v>121</v>
      </c>
      <c r="E217" s="37">
        <v>103</v>
      </c>
      <c r="F217" s="37">
        <v>31</v>
      </c>
      <c r="G217" s="37">
        <v>26</v>
      </c>
      <c r="H217" s="22">
        <f t="shared" si="6"/>
        <v>0.85123966942148765</v>
      </c>
      <c r="I217" s="22">
        <f t="shared" si="7"/>
        <v>0.83870967741935487</v>
      </c>
      <c r="M217"/>
      <c r="N217"/>
      <c r="O217"/>
      <c r="P217"/>
      <c r="Q217"/>
    </row>
    <row r="218" spans="1:17" s="37" customFormat="1" x14ac:dyDescent="0.25">
      <c r="A218" s="37" t="s">
        <v>17</v>
      </c>
      <c r="B218" s="37">
        <v>2020</v>
      </c>
      <c r="C218" s="38">
        <v>43831</v>
      </c>
      <c r="D218" s="37">
        <v>133</v>
      </c>
      <c r="E218" s="37">
        <v>107</v>
      </c>
      <c r="F218" s="37">
        <v>40</v>
      </c>
      <c r="G218" s="37">
        <v>27</v>
      </c>
      <c r="H218" s="22">
        <f t="shared" si="6"/>
        <v>0.80451127819548873</v>
      </c>
      <c r="I218" s="22">
        <f t="shared" si="7"/>
        <v>0.67500000000000004</v>
      </c>
      <c r="M218"/>
      <c r="N218"/>
      <c r="O218"/>
      <c r="P218"/>
      <c r="Q218"/>
    </row>
    <row r="219" spans="1:17" s="37" customFormat="1" x14ac:dyDescent="0.25">
      <c r="A219" s="37" t="s">
        <v>17</v>
      </c>
      <c r="B219" s="37">
        <v>2020</v>
      </c>
      <c r="C219" s="38">
        <v>43862</v>
      </c>
      <c r="D219" s="37">
        <v>125</v>
      </c>
      <c r="E219" s="37">
        <v>100</v>
      </c>
      <c r="F219" s="37">
        <v>26</v>
      </c>
      <c r="G219" s="37">
        <v>20</v>
      </c>
      <c r="H219" s="22">
        <f t="shared" si="6"/>
        <v>0.8</v>
      </c>
      <c r="I219" s="22">
        <f t="shared" si="7"/>
        <v>0.76923076923076927</v>
      </c>
      <c r="M219"/>
      <c r="N219"/>
      <c r="O219"/>
      <c r="P219"/>
      <c r="Q219"/>
    </row>
    <row r="220" spans="1:17" s="37" customFormat="1" x14ac:dyDescent="0.25">
      <c r="A220" s="37" t="s">
        <v>17</v>
      </c>
      <c r="B220" s="37">
        <v>2020</v>
      </c>
      <c r="C220" s="38">
        <v>43891</v>
      </c>
      <c r="D220" s="37">
        <v>126</v>
      </c>
      <c r="E220" s="37">
        <v>106</v>
      </c>
      <c r="F220" s="37">
        <v>33</v>
      </c>
      <c r="G220" s="37">
        <v>27</v>
      </c>
      <c r="H220" s="22">
        <f t="shared" si="6"/>
        <v>0.84126984126984128</v>
      </c>
      <c r="I220" s="22">
        <f t="shared" si="7"/>
        <v>0.81818181818181823</v>
      </c>
      <c r="M220"/>
      <c r="N220"/>
      <c r="O220"/>
      <c r="P220"/>
      <c r="Q220"/>
    </row>
    <row r="221" spans="1:17" s="37" customFormat="1" x14ac:dyDescent="0.25">
      <c r="A221" s="37" t="s">
        <v>17</v>
      </c>
      <c r="B221" s="37">
        <v>2020</v>
      </c>
      <c r="C221" s="38">
        <v>43922</v>
      </c>
      <c r="D221" s="37">
        <v>95</v>
      </c>
      <c r="E221" s="37">
        <v>78</v>
      </c>
      <c r="F221" s="37">
        <v>25</v>
      </c>
      <c r="G221" s="37">
        <v>20</v>
      </c>
      <c r="H221" s="22">
        <f t="shared" si="6"/>
        <v>0.82105263157894737</v>
      </c>
      <c r="I221" s="22">
        <f t="shared" si="7"/>
        <v>0.8</v>
      </c>
      <c r="M221"/>
      <c r="N221"/>
      <c r="O221"/>
      <c r="P221"/>
      <c r="Q221"/>
    </row>
    <row r="222" spans="1:17" s="37" customFormat="1" x14ac:dyDescent="0.25">
      <c r="A222" s="37" t="s">
        <v>17</v>
      </c>
      <c r="B222" s="37">
        <v>2020</v>
      </c>
      <c r="C222" s="38">
        <v>43952</v>
      </c>
      <c r="D222" s="37">
        <v>97</v>
      </c>
      <c r="E222" s="37">
        <v>78</v>
      </c>
      <c r="F222" s="37">
        <v>34</v>
      </c>
      <c r="G222" s="37">
        <v>27</v>
      </c>
      <c r="H222" s="22">
        <f t="shared" si="6"/>
        <v>0.80412371134020622</v>
      </c>
      <c r="I222" s="22">
        <f t="shared" si="7"/>
        <v>0.79411764705882348</v>
      </c>
      <c r="M222"/>
      <c r="N222"/>
      <c r="O222"/>
      <c r="P222"/>
      <c r="Q222"/>
    </row>
    <row r="223" spans="1:17" s="37" customFormat="1" x14ac:dyDescent="0.25">
      <c r="C223" s="38"/>
      <c r="M223"/>
      <c r="N223"/>
      <c r="O223"/>
      <c r="P223"/>
      <c r="Q223"/>
    </row>
    <row r="224" spans="1:17" s="37" customFormat="1" x14ac:dyDescent="0.25">
      <c r="C224" s="38"/>
      <c r="M224"/>
      <c r="N224"/>
      <c r="O224"/>
      <c r="P224"/>
      <c r="Q224"/>
    </row>
    <row r="225" spans="3:17" s="37" customFormat="1" x14ac:dyDescent="0.25">
      <c r="C225" s="38"/>
      <c r="M225"/>
      <c r="N225"/>
      <c r="O225"/>
      <c r="P225"/>
      <c r="Q225"/>
    </row>
    <row r="226" spans="3:17" s="37" customFormat="1" x14ac:dyDescent="0.25">
      <c r="C226" s="38"/>
      <c r="M226"/>
      <c r="N226"/>
      <c r="O226"/>
      <c r="P226"/>
      <c r="Q226"/>
    </row>
    <row r="227" spans="3:17" s="37" customFormat="1" x14ac:dyDescent="0.25">
      <c r="C227" s="38"/>
      <c r="M227"/>
      <c r="N227"/>
      <c r="O227"/>
      <c r="P227"/>
      <c r="Q227"/>
    </row>
    <row r="228" spans="3:17" s="37" customFormat="1" x14ac:dyDescent="0.25">
      <c r="C228" s="38"/>
      <c r="M228"/>
      <c r="N228"/>
      <c r="O228"/>
      <c r="P228"/>
      <c r="Q228"/>
    </row>
    <row r="229" spans="3:17" s="37" customFormat="1" x14ac:dyDescent="0.25">
      <c r="C229" s="38"/>
      <c r="M229"/>
      <c r="N229"/>
      <c r="O229"/>
      <c r="P229"/>
      <c r="Q229"/>
    </row>
    <row r="230" spans="3:17" s="37" customFormat="1" x14ac:dyDescent="0.25">
      <c r="C230" s="38"/>
      <c r="M230"/>
      <c r="N230"/>
      <c r="O230"/>
      <c r="P230"/>
      <c r="Q230"/>
    </row>
    <row r="231" spans="3:17" s="37" customFormat="1" x14ac:dyDescent="0.25">
      <c r="C231" s="38"/>
      <c r="M231"/>
      <c r="N231"/>
      <c r="O231"/>
      <c r="P231"/>
      <c r="Q231"/>
    </row>
    <row r="232" spans="3:17" s="37" customFormat="1" x14ac:dyDescent="0.25">
      <c r="C232" s="38"/>
      <c r="M232"/>
      <c r="N232"/>
      <c r="O232"/>
      <c r="P232"/>
      <c r="Q232"/>
    </row>
    <row r="233" spans="3:17" s="37" customFormat="1" x14ac:dyDescent="0.25">
      <c r="C233" s="38"/>
      <c r="M233"/>
      <c r="N233"/>
      <c r="O233"/>
      <c r="P233"/>
      <c r="Q233"/>
    </row>
    <row r="234" spans="3:17" s="37" customFormat="1" x14ac:dyDescent="0.25">
      <c r="C234" s="38"/>
      <c r="M234"/>
      <c r="N234"/>
      <c r="O234"/>
      <c r="P234"/>
      <c r="Q234"/>
    </row>
    <row r="235" spans="3:17" s="37" customFormat="1" x14ac:dyDescent="0.25">
      <c r="C235" s="38"/>
      <c r="M235"/>
      <c r="N235"/>
      <c r="O235"/>
      <c r="P235"/>
      <c r="Q235"/>
    </row>
    <row r="236" spans="3:17" s="37" customFormat="1" x14ac:dyDescent="0.25">
      <c r="C236" s="38"/>
      <c r="M236"/>
      <c r="N236"/>
      <c r="O236"/>
      <c r="P236"/>
      <c r="Q236"/>
    </row>
    <row r="237" spans="3:17" s="37" customFormat="1" x14ac:dyDescent="0.25">
      <c r="C237" s="38"/>
      <c r="M237"/>
      <c r="N237"/>
      <c r="O237"/>
      <c r="P237"/>
      <c r="Q237"/>
    </row>
    <row r="238" spans="3:17" s="37" customFormat="1" x14ac:dyDescent="0.25">
      <c r="C238" s="38"/>
      <c r="M238"/>
      <c r="N238"/>
      <c r="O238"/>
      <c r="P238"/>
      <c r="Q238"/>
    </row>
    <row r="239" spans="3:17" s="37" customFormat="1" x14ac:dyDescent="0.25">
      <c r="C239" s="38"/>
      <c r="M239"/>
      <c r="N239"/>
      <c r="O239"/>
      <c r="P239"/>
      <c r="Q239"/>
    </row>
    <row r="240" spans="3:17" s="37" customFormat="1" x14ac:dyDescent="0.25">
      <c r="C240" s="38"/>
      <c r="M240"/>
      <c r="N240"/>
      <c r="O240"/>
      <c r="P240"/>
      <c r="Q240"/>
    </row>
    <row r="241" spans="3:17" s="37" customFormat="1" x14ac:dyDescent="0.25">
      <c r="C241" s="38"/>
      <c r="M241"/>
      <c r="N241"/>
      <c r="O241"/>
      <c r="P241"/>
      <c r="Q241"/>
    </row>
    <row r="242" spans="3:17" s="37" customFormat="1" x14ac:dyDescent="0.25">
      <c r="C242" s="38"/>
      <c r="M242"/>
      <c r="N242"/>
      <c r="O242"/>
      <c r="P242"/>
      <c r="Q242"/>
    </row>
    <row r="243" spans="3:17" s="37" customFormat="1" x14ac:dyDescent="0.25">
      <c r="C243" s="38"/>
      <c r="M243"/>
      <c r="N243"/>
      <c r="O243"/>
      <c r="P243"/>
      <c r="Q243"/>
    </row>
    <row r="244" spans="3:17" s="37" customFormat="1" x14ac:dyDescent="0.25">
      <c r="C244" s="38"/>
      <c r="M244"/>
      <c r="N244"/>
      <c r="O244"/>
      <c r="P244"/>
      <c r="Q244"/>
    </row>
    <row r="245" spans="3:17" s="37" customFormat="1" x14ac:dyDescent="0.25">
      <c r="C245" s="38"/>
      <c r="M245"/>
      <c r="N245"/>
      <c r="O245"/>
      <c r="P245"/>
      <c r="Q245"/>
    </row>
    <row r="246" spans="3:17" s="37" customFormat="1" x14ac:dyDescent="0.25">
      <c r="C246" s="38"/>
    </row>
    <row r="247" spans="3:17" s="37" customFormat="1" x14ac:dyDescent="0.25">
      <c r="C247" s="38"/>
    </row>
    <row r="248" spans="3:17" s="37" customFormat="1" x14ac:dyDescent="0.25">
      <c r="C248" s="38"/>
    </row>
    <row r="249" spans="3:17" s="37" customFormat="1" x14ac:dyDescent="0.25">
      <c r="C249" s="38"/>
    </row>
    <row r="250" spans="3:17" s="37" customFormat="1" x14ac:dyDescent="0.25">
      <c r="C250" s="38"/>
    </row>
    <row r="251" spans="3:17" s="37" customFormat="1" x14ac:dyDescent="0.25">
      <c r="C251" s="38"/>
    </row>
    <row r="252" spans="3:17" s="37" customFormat="1" x14ac:dyDescent="0.25">
      <c r="C252" s="38"/>
    </row>
    <row r="253" spans="3:17" s="37" customFormat="1" x14ac:dyDescent="0.25">
      <c r="C253" s="38"/>
    </row>
    <row r="254" spans="3:17" s="37" customFormat="1" x14ac:dyDescent="0.25">
      <c r="C254" s="38"/>
    </row>
    <row r="255" spans="3:17" s="37" customFormat="1" x14ac:dyDescent="0.25">
      <c r="C255" s="38"/>
    </row>
    <row r="256" spans="3:17" s="37" customFormat="1" x14ac:dyDescent="0.25">
      <c r="C256" s="38"/>
    </row>
    <row r="257" spans="3:3" s="37" customFormat="1" x14ac:dyDescent="0.25">
      <c r="C257" s="38"/>
    </row>
    <row r="258" spans="3:3" s="37" customFormat="1" x14ac:dyDescent="0.25">
      <c r="C258" s="38"/>
    </row>
    <row r="259" spans="3:3" s="37" customFormat="1" x14ac:dyDescent="0.25">
      <c r="C259" s="38"/>
    </row>
    <row r="260" spans="3:3" s="37" customFormat="1" x14ac:dyDescent="0.25">
      <c r="C260" s="38"/>
    </row>
    <row r="261" spans="3:3" s="37" customFormat="1" x14ac:dyDescent="0.25">
      <c r="C261" s="38"/>
    </row>
    <row r="262" spans="3:3" s="37" customFormat="1" x14ac:dyDescent="0.25">
      <c r="C262" s="38"/>
    </row>
    <row r="263" spans="3:3" s="37" customFormat="1" x14ac:dyDescent="0.25">
      <c r="C263" s="38"/>
    </row>
    <row r="264" spans="3:3" s="37" customFormat="1" x14ac:dyDescent="0.25">
      <c r="C264" s="38"/>
    </row>
    <row r="265" spans="3:3" s="37" customFormat="1" x14ac:dyDescent="0.25">
      <c r="C265" s="38"/>
    </row>
    <row r="266" spans="3:3" s="37" customFormat="1" x14ac:dyDescent="0.25">
      <c r="C266" s="38"/>
    </row>
    <row r="267" spans="3:3" s="37" customFormat="1" x14ac:dyDescent="0.25">
      <c r="C267" s="38"/>
    </row>
    <row r="268" spans="3:3" s="37" customFormat="1" x14ac:dyDescent="0.25">
      <c r="C268" s="38"/>
    </row>
    <row r="269" spans="3:3" s="37" customFormat="1" x14ac:dyDescent="0.25">
      <c r="C269" s="38"/>
    </row>
    <row r="270" spans="3:3" s="37" customFormat="1" x14ac:dyDescent="0.25">
      <c r="C270" s="38"/>
    </row>
    <row r="271" spans="3:3" s="37" customFormat="1" x14ac:dyDescent="0.25">
      <c r="C271" s="38"/>
    </row>
    <row r="272" spans="3:3" s="37" customFormat="1" x14ac:dyDescent="0.25">
      <c r="C272" s="38"/>
    </row>
    <row r="273" spans="3:3" s="37" customFormat="1" x14ac:dyDescent="0.25">
      <c r="C273" s="38"/>
    </row>
    <row r="274" spans="3:3" s="37" customFormat="1" x14ac:dyDescent="0.25">
      <c r="C274" s="38"/>
    </row>
    <row r="275" spans="3:3" s="37" customFormat="1" x14ac:dyDescent="0.25">
      <c r="C275" s="38"/>
    </row>
    <row r="276" spans="3:3" s="37" customFormat="1" x14ac:dyDescent="0.25">
      <c r="C276" s="38"/>
    </row>
    <row r="277" spans="3:3" s="37" customFormat="1" x14ac:dyDescent="0.25">
      <c r="C277" s="38"/>
    </row>
    <row r="278" spans="3:3" s="37" customFormat="1" x14ac:dyDescent="0.25">
      <c r="C278" s="38"/>
    </row>
    <row r="279" spans="3:3" s="37" customFormat="1" x14ac:dyDescent="0.25">
      <c r="C279" s="38"/>
    </row>
    <row r="280" spans="3:3" s="37" customFormat="1" x14ac:dyDescent="0.25">
      <c r="C280" s="38"/>
    </row>
    <row r="281" spans="3:3" s="37" customFormat="1" x14ac:dyDescent="0.25">
      <c r="C281" s="38"/>
    </row>
    <row r="282" spans="3:3" s="37" customFormat="1" x14ac:dyDescent="0.25">
      <c r="C282" s="38"/>
    </row>
    <row r="283" spans="3:3" s="37" customFormat="1" x14ac:dyDescent="0.25">
      <c r="C283" s="38"/>
    </row>
    <row r="284" spans="3:3" s="37" customFormat="1" x14ac:dyDescent="0.25">
      <c r="C284" s="38"/>
    </row>
    <row r="285" spans="3:3" s="37" customFormat="1" x14ac:dyDescent="0.25">
      <c r="C285" s="38"/>
    </row>
    <row r="286" spans="3:3" s="37" customFormat="1" x14ac:dyDescent="0.25">
      <c r="C286" s="38"/>
    </row>
    <row r="287" spans="3:3" s="37" customFormat="1" x14ac:dyDescent="0.25">
      <c r="C287" s="38"/>
    </row>
    <row r="288" spans="3:3" s="37" customFormat="1" x14ac:dyDescent="0.25">
      <c r="C288" s="38"/>
    </row>
    <row r="289" spans="3:3" s="37" customFormat="1" x14ac:dyDescent="0.25">
      <c r="C289" s="38"/>
    </row>
    <row r="290" spans="3:3" s="37" customFormat="1" x14ac:dyDescent="0.25">
      <c r="C290" s="38"/>
    </row>
    <row r="291" spans="3:3" s="37" customFormat="1" x14ac:dyDescent="0.25">
      <c r="C291" s="38"/>
    </row>
    <row r="292" spans="3:3" s="37" customFormat="1" x14ac:dyDescent="0.25">
      <c r="C292" s="38"/>
    </row>
    <row r="293" spans="3:3" s="37" customFormat="1" x14ac:dyDescent="0.25">
      <c r="C293" s="38"/>
    </row>
    <row r="294" spans="3:3" s="37" customFormat="1" x14ac:dyDescent="0.25">
      <c r="C294" s="38"/>
    </row>
    <row r="295" spans="3:3" s="37" customFormat="1" x14ac:dyDescent="0.25">
      <c r="C295" s="38"/>
    </row>
    <row r="296" spans="3:3" s="37" customFormat="1" x14ac:dyDescent="0.25">
      <c r="C296" s="38"/>
    </row>
    <row r="297" spans="3:3" s="37" customFormat="1" x14ac:dyDescent="0.25">
      <c r="C297" s="38"/>
    </row>
    <row r="298" spans="3:3" s="37" customFormat="1" x14ac:dyDescent="0.25">
      <c r="C298" s="38"/>
    </row>
    <row r="299" spans="3:3" s="37" customFormat="1" x14ac:dyDescent="0.25">
      <c r="C299" s="38"/>
    </row>
    <row r="300" spans="3:3" s="37" customFormat="1" x14ac:dyDescent="0.25">
      <c r="C300" s="38"/>
    </row>
    <row r="301" spans="3:3" s="37" customFormat="1" x14ac:dyDescent="0.25">
      <c r="C301" s="38"/>
    </row>
    <row r="302" spans="3:3" s="37" customFormat="1" x14ac:dyDescent="0.25">
      <c r="C302" s="38"/>
    </row>
    <row r="303" spans="3:3" s="37" customFormat="1" x14ac:dyDescent="0.25">
      <c r="C303" s="38"/>
    </row>
    <row r="304" spans="3:3" s="37" customFormat="1" x14ac:dyDescent="0.25">
      <c r="C304" s="38"/>
    </row>
    <row r="305" spans="3:3" s="37" customFormat="1" x14ac:dyDescent="0.25">
      <c r="C305" s="38"/>
    </row>
    <row r="306" spans="3:3" s="37" customFormat="1" x14ac:dyDescent="0.25">
      <c r="C306" s="38"/>
    </row>
    <row r="307" spans="3:3" s="37" customFormat="1" x14ac:dyDescent="0.25">
      <c r="C307" s="38"/>
    </row>
    <row r="308" spans="3:3" s="37" customFormat="1" x14ac:dyDescent="0.25">
      <c r="C308" s="38"/>
    </row>
    <row r="309" spans="3:3" s="37" customFormat="1" x14ac:dyDescent="0.25">
      <c r="C309" s="38"/>
    </row>
    <row r="310" spans="3:3" s="37" customFormat="1" x14ac:dyDescent="0.25">
      <c r="C310" s="38"/>
    </row>
    <row r="311" spans="3:3" s="37" customFormat="1" x14ac:dyDescent="0.25">
      <c r="C311" s="38"/>
    </row>
    <row r="312" spans="3:3" s="37" customFormat="1" x14ac:dyDescent="0.25">
      <c r="C312" s="38"/>
    </row>
    <row r="313" spans="3:3" s="37" customFormat="1" x14ac:dyDescent="0.25">
      <c r="C313" s="38"/>
    </row>
    <row r="314" spans="3:3" s="37" customFormat="1" x14ac:dyDescent="0.25">
      <c r="C314" s="38"/>
    </row>
    <row r="315" spans="3:3" s="37" customFormat="1" x14ac:dyDescent="0.25">
      <c r="C315" s="38"/>
    </row>
    <row r="316" spans="3:3" s="37" customFormat="1" x14ac:dyDescent="0.25">
      <c r="C316" s="38"/>
    </row>
    <row r="317" spans="3:3" s="37" customFormat="1" x14ac:dyDescent="0.25">
      <c r="C317" s="38"/>
    </row>
    <row r="318" spans="3:3" s="37" customFormat="1" x14ac:dyDescent="0.25">
      <c r="C318" s="38"/>
    </row>
    <row r="319" spans="3:3" s="37" customFormat="1" x14ac:dyDescent="0.25">
      <c r="C319" s="38"/>
    </row>
    <row r="320" spans="3:3" s="37" customFormat="1" x14ac:dyDescent="0.25">
      <c r="C320" s="38"/>
    </row>
    <row r="321" spans="3:3" s="37" customFormat="1" x14ac:dyDescent="0.25">
      <c r="C321" s="38"/>
    </row>
    <row r="322" spans="3:3" s="37" customFormat="1" x14ac:dyDescent="0.25">
      <c r="C322" s="38"/>
    </row>
    <row r="323" spans="3:3" s="37" customFormat="1" x14ac:dyDescent="0.25">
      <c r="C323" s="38"/>
    </row>
    <row r="324" spans="3:3" s="37" customFormat="1" x14ac:dyDescent="0.25">
      <c r="C324" s="38"/>
    </row>
    <row r="325" spans="3:3" s="37" customFormat="1" x14ac:dyDescent="0.25">
      <c r="C325" s="38"/>
    </row>
    <row r="326" spans="3:3" s="37" customFormat="1" x14ac:dyDescent="0.25">
      <c r="C326" s="38"/>
    </row>
    <row r="327" spans="3:3" s="37" customFormat="1" x14ac:dyDescent="0.25">
      <c r="C327" s="38"/>
    </row>
    <row r="328" spans="3:3" s="37" customFormat="1" x14ac:dyDescent="0.25">
      <c r="C328" s="38"/>
    </row>
    <row r="329" spans="3:3" s="37" customFormat="1" x14ac:dyDescent="0.25">
      <c r="C329" s="38"/>
    </row>
    <row r="330" spans="3:3" s="37" customFormat="1" x14ac:dyDescent="0.25">
      <c r="C330" s="38"/>
    </row>
    <row r="331" spans="3:3" s="37" customFormat="1" x14ac:dyDescent="0.25">
      <c r="C331" s="38"/>
    </row>
    <row r="332" spans="3:3" s="37" customFormat="1" x14ac:dyDescent="0.25">
      <c r="C332" s="38"/>
    </row>
    <row r="333" spans="3:3" s="37" customFormat="1" x14ac:dyDescent="0.25">
      <c r="C333" s="38"/>
    </row>
    <row r="334" spans="3:3" s="37" customFormat="1" x14ac:dyDescent="0.25">
      <c r="C334" s="38"/>
    </row>
    <row r="335" spans="3:3" s="37" customFormat="1" x14ac:dyDescent="0.25">
      <c r="C335" s="38"/>
    </row>
    <row r="336" spans="3:3" s="37" customFormat="1" x14ac:dyDescent="0.25">
      <c r="C336" s="38"/>
    </row>
    <row r="337" spans="3:3" s="37" customFormat="1" x14ac:dyDescent="0.25">
      <c r="C337" s="38"/>
    </row>
    <row r="338" spans="3:3" s="37" customFormat="1" x14ac:dyDescent="0.25">
      <c r="C338" s="38"/>
    </row>
    <row r="339" spans="3:3" s="37" customFormat="1" x14ac:dyDescent="0.25">
      <c r="C339" s="38"/>
    </row>
    <row r="340" spans="3:3" s="37" customFormat="1" x14ac:dyDescent="0.25">
      <c r="C340" s="38"/>
    </row>
    <row r="341" spans="3:3" s="37" customFormat="1" x14ac:dyDescent="0.25">
      <c r="C341" s="38"/>
    </row>
    <row r="342" spans="3:3" s="37" customFormat="1" x14ac:dyDescent="0.25">
      <c r="C342" s="38"/>
    </row>
    <row r="343" spans="3:3" s="37" customFormat="1" x14ac:dyDescent="0.25">
      <c r="C343" s="38"/>
    </row>
    <row r="344" spans="3:3" s="37" customFormat="1" x14ac:dyDescent="0.25">
      <c r="C344" s="38"/>
    </row>
    <row r="345" spans="3:3" s="37" customFormat="1" x14ac:dyDescent="0.25">
      <c r="C345" s="38"/>
    </row>
    <row r="346" spans="3:3" s="37" customFormat="1" x14ac:dyDescent="0.25">
      <c r="C346" s="38"/>
    </row>
    <row r="347" spans="3:3" s="37" customFormat="1" x14ac:dyDescent="0.25">
      <c r="C347" s="38"/>
    </row>
    <row r="348" spans="3:3" s="37" customFormat="1" x14ac:dyDescent="0.25">
      <c r="C348" s="38"/>
    </row>
    <row r="349" spans="3:3" s="37" customFormat="1" x14ac:dyDescent="0.25">
      <c r="C349" s="38"/>
    </row>
    <row r="350" spans="3:3" s="37" customFormat="1" x14ac:dyDescent="0.25">
      <c r="C350" s="38"/>
    </row>
    <row r="351" spans="3:3" s="37" customFormat="1" x14ac:dyDescent="0.25">
      <c r="C351" s="38"/>
    </row>
    <row r="352" spans="3:3" s="37" customFormat="1" x14ac:dyDescent="0.25">
      <c r="C352" s="38"/>
    </row>
    <row r="353" spans="3:3" s="37" customFormat="1" x14ac:dyDescent="0.25">
      <c r="C353" s="38"/>
    </row>
    <row r="354" spans="3:3" s="37" customFormat="1" x14ac:dyDescent="0.25">
      <c r="C354" s="38"/>
    </row>
    <row r="355" spans="3:3" s="37" customFormat="1" x14ac:dyDescent="0.25">
      <c r="C355" s="38"/>
    </row>
    <row r="356" spans="3:3" s="37" customFormat="1" x14ac:dyDescent="0.25">
      <c r="C356" s="38"/>
    </row>
    <row r="357" spans="3:3" s="37" customFormat="1" x14ac:dyDescent="0.25">
      <c r="C357" s="38"/>
    </row>
    <row r="358" spans="3:3" s="37" customFormat="1" x14ac:dyDescent="0.25">
      <c r="C358" s="38"/>
    </row>
    <row r="359" spans="3:3" s="37" customFormat="1" x14ac:dyDescent="0.25">
      <c r="C359" s="38"/>
    </row>
    <row r="360" spans="3:3" s="37" customFormat="1" x14ac:dyDescent="0.25">
      <c r="C360" s="38"/>
    </row>
    <row r="361" spans="3:3" s="37" customFormat="1" x14ac:dyDescent="0.25">
      <c r="C361" s="38"/>
    </row>
    <row r="362" spans="3:3" s="37" customFormat="1" x14ac:dyDescent="0.25">
      <c r="C362" s="38"/>
    </row>
    <row r="363" spans="3:3" s="37" customFormat="1" x14ac:dyDescent="0.25">
      <c r="C363" s="38"/>
    </row>
    <row r="364" spans="3:3" s="37" customFormat="1" x14ac:dyDescent="0.25">
      <c r="C364" s="38"/>
    </row>
    <row r="365" spans="3:3" s="37" customFormat="1" x14ac:dyDescent="0.25">
      <c r="C365" s="38"/>
    </row>
    <row r="366" spans="3:3" s="37" customFormat="1" x14ac:dyDescent="0.25">
      <c r="C366" s="38"/>
    </row>
    <row r="367" spans="3:3" s="37" customFormat="1" x14ac:dyDescent="0.25">
      <c r="C367" s="38"/>
    </row>
    <row r="368" spans="3:3" s="37" customFormat="1" x14ac:dyDescent="0.25">
      <c r="C368" s="38"/>
    </row>
    <row r="369" spans="3:3" s="37" customFormat="1" x14ac:dyDescent="0.25">
      <c r="C369" s="38"/>
    </row>
    <row r="370" spans="3:3" s="37" customFormat="1" x14ac:dyDescent="0.25">
      <c r="C370" s="38"/>
    </row>
    <row r="371" spans="3:3" s="37" customFormat="1" x14ac:dyDescent="0.25">
      <c r="C371" s="38"/>
    </row>
    <row r="372" spans="3:3" s="37" customFormat="1" x14ac:dyDescent="0.25">
      <c r="C372" s="38"/>
    </row>
    <row r="373" spans="3:3" s="37" customFormat="1" x14ac:dyDescent="0.25">
      <c r="C373" s="38"/>
    </row>
    <row r="374" spans="3:3" s="37" customFormat="1" x14ac:dyDescent="0.25">
      <c r="C374" s="38"/>
    </row>
    <row r="375" spans="3:3" s="37" customFormat="1" x14ac:dyDescent="0.25">
      <c r="C375" s="38"/>
    </row>
    <row r="376" spans="3:3" s="37" customFormat="1" x14ac:dyDescent="0.25">
      <c r="C376" s="38"/>
    </row>
    <row r="377" spans="3:3" s="37" customFormat="1" x14ac:dyDescent="0.25">
      <c r="C377" s="38"/>
    </row>
    <row r="378" spans="3:3" s="37" customFormat="1" x14ac:dyDescent="0.25">
      <c r="C378" s="38"/>
    </row>
    <row r="379" spans="3:3" s="37" customFormat="1" x14ac:dyDescent="0.25">
      <c r="C379" s="38"/>
    </row>
    <row r="380" spans="3:3" s="37" customFormat="1" x14ac:dyDescent="0.25">
      <c r="C380" s="38"/>
    </row>
    <row r="381" spans="3:3" s="37" customFormat="1" x14ac:dyDescent="0.25">
      <c r="C381" s="38"/>
    </row>
    <row r="382" spans="3:3" s="37" customFormat="1" x14ac:dyDescent="0.25">
      <c r="C382" s="38"/>
    </row>
    <row r="383" spans="3:3" s="37" customFormat="1" x14ac:dyDescent="0.25">
      <c r="C383" s="38"/>
    </row>
    <row r="384" spans="3:3" s="37" customFormat="1" x14ac:dyDescent="0.25">
      <c r="C384" s="38"/>
    </row>
    <row r="385" spans="3:21" s="37" customFormat="1" x14ac:dyDescent="0.25">
      <c r="C385" s="38"/>
    </row>
    <row r="386" spans="3:21" s="37" customFormat="1" x14ac:dyDescent="0.25">
      <c r="C386" s="38"/>
    </row>
    <row r="387" spans="3:21" s="37" customFormat="1" x14ac:dyDescent="0.25">
      <c r="C387" s="38"/>
    </row>
    <row r="388" spans="3:21" s="37" customFormat="1" x14ac:dyDescent="0.25">
      <c r="C388" s="38"/>
    </row>
    <row r="389" spans="3:21" s="37" customFormat="1" x14ac:dyDescent="0.25">
      <c r="C389" s="38"/>
    </row>
    <row r="390" spans="3:21" s="37" customFormat="1" x14ac:dyDescent="0.25">
      <c r="C390" s="38"/>
    </row>
    <row r="391" spans="3:21" s="37" customFormat="1" x14ac:dyDescent="0.25">
      <c r="C391" s="38"/>
    </row>
    <row r="392" spans="3:21" s="37" customFormat="1" x14ac:dyDescent="0.25">
      <c r="C392" s="38"/>
    </row>
    <row r="393" spans="3:21" s="37" customFormat="1" x14ac:dyDescent="0.25">
      <c r="C393" s="38"/>
    </row>
    <row r="394" spans="3:21" s="37" customFormat="1" x14ac:dyDescent="0.25">
      <c r="C394" s="38"/>
    </row>
    <row r="395" spans="3:21" s="37" customFormat="1" x14ac:dyDescent="0.25">
      <c r="C395" s="38"/>
    </row>
    <row r="396" spans="3:21" s="37" customFormat="1" x14ac:dyDescent="0.25">
      <c r="C396" s="38"/>
    </row>
    <row r="397" spans="3:21" s="37" customFormat="1" x14ac:dyDescent="0.25">
      <c r="C397" s="38"/>
    </row>
    <row r="398" spans="3:21" x14ac:dyDescent="0.25">
      <c r="C398" s="1"/>
      <c r="M398" s="37"/>
      <c r="N398" s="37"/>
      <c r="O398" s="37"/>
      <c r="P398" s="37"/>
      <c r="Q398" s="37"/>
      <c r="R398" s="37"/>
      <c r="S398" s="37"/>
      <c r="T398" s="37"/>
      <c r="U398" s="37"/>
    </row>
    <row r="399" spans="3:21" x14ac:dyDescent="0.25">
      <c r="C399" s="1"/>
      <c r="M399" s="37"/>
      <c r="N399" s="37"/>
      <c r="O399" s="37"/>
      <c r="P399" s="37"/>
      <c r="Q399" s="37"/>
      <c r="R399" s="37"/>
      <c r="S399" s="37"/>
      <c r="T399" s="37"/>
      <c r="U399" s="37"/>
    </row>
    <row r="400" spans="3:21" x14ac:dyDescent="0.25">
      <c r="C400" s="1"/>
      <c r="M400" s="37"/>
      <c r="N400" s="37"/>
      <c r="O400" s="37"/>
      <c r="P400" s="37"/>
      <c r="Q400" s="37"/>
      <c r="R400" s="37"/>
      <c r="S400" s="37"/>
      <c r="T400" s="37"/>
      <c r="U400" s="37"/>
    </row>
    <row r="401" spans="3:21" x14ac:dyDescent="0.25">
      <c r="C401" s="1"/>
      <c r="M401" s="37"/>
      <c r="N401" s="37"/>
      <c r="O401" s="37"/>
      <c r="P401" s="37"/>
      <c r="Q401" s="37"/>
      <c r="R401" s="37"/>
      <c r="S401" s="37"/>
      <c r="T401" s="37"/>
      <c r="U401" s="37"/>
    </row>
    <row r="402" spans="3:21" x14ac:dyDescent="0.25">
      <c r="C402" s="1"/>
      <c r="M402" s="37"/>
      <c r="N402" s="37"/>
      <c r="O402" s="37"/>
      <c r="P402" s="37"/>
      <c r="Q402" s="37"/>
      <c r="R402" s="37"/>
      <c r="S402" s="37"/>
      <c r="T402" s="37"/>
      <c r="U402" s="37"/>
    </row>
    <row r="403" spans="3:21" x14ac:dyDescent="0.25">
      <c r="C403" s="1"/>
      <c r="M403" s="37"/>
      <c r="N403" s="37"/>
      <c r="O403" s="37"/>
      <c r="P403" s="37"/>
      <c r="Q403" s="37"/>
      <c r="R403" s="37"/>
      <c r="S403" s="37"/>
      <c r="T403" s="37"/>
      <c r="U403" s="37"/>
    </row>
    <row r="404" spans="3:21" x14ac:dyDescent="0.25">
      <c r="C404" s="1"/>
      <c r="M404" s="37"/>
      <c r="N404" s="37"/>
      <c r="O404" s="37"/>
      <c r="P404" s="37"/>
      <c r="Q404" s="37"/>
      <c r="R404" s="37"/>
      <c r="S404" s="37"/>
      <c r="T404" s="37"/>
      <c r="U404" s="37"/>
    </row>
    <row r="405" spans="3:21" x14ac:dyDescent="0.25">
      <c r="C405" s="1"/>
      <c r="M405" s="37"/>
      <c r="N405" s="37"/>
      <c r="O405" s="37"/>
      <c r="P405" s="37"/>
      <c r="Q405" s="37"/>
      <c r="R405" s="37"/>
      <c r="S405" s="37"/>
      <c r="T405" s="37"/>
      <c r="U405" s="37"/>
    </row>
    <row r="406" spans="3:21" x14ac:dyDescent="0.25">
      <c r="C406" s="1"/>
      <c r="M406" s="37"/>
      <c r="N406" s="37"/>
      <c r="O406" s="37"/>
      <c r="P406" s="37"/>
      <c r="Q406" s="37"/>
      <c r="R406" s="37"/>
      <c r="S406" s="37"/>
      <c r="T406" s="37"/>
      <c r="U406" s="37"/>
    </row>
    <row r="407" spans="3:21" x14ac:dyDescent="0.25">
      <c r="C407" s="1"/>
      <c r="M407" s="37"/>
      <c r="N407" s="37"/>
      <c r="O407" s="37"/>
      <c r="P407" s="37"/>
      <c r="Q407" s="37"/>
      <c r="R407" s="37"/>
      <c r="S407" s="37"/>
      <c r="T407" s="37"/>
      <c r="U407" s="37"/>
    </row>
    <row r="408" spans="3:21" x14ac:dyDescent="0.25">
      <c r="C408" s="1"/>
      <c r="M408" s="37"/>
      <c r="N408" s="37"/>
      <c r="O408" s="37"/>
      <c r="P408" s="37"/>
      <c r="Q408" s="37"/>
      <c r="R408" s="37"/>
      <c r="S408" s="37"/>
      <c r="T408" s="37"/>
      <c r="U408" s="37"/>
    </row>
    <row r="409" spans="3:21" x14ac:dyDescent="0.25">
      <c r="C409" s="1"/>
      <c r="M409" s="37"/>
      <c r="N409" s="37"/>
      <c r="O409" s="37"/>
      <c r="P409" s="37"/>
      <c r="Q409" s="37"/>
      <c r="R409" s="37"/>
      <c r="S409" s="37"/>
      <c r="T409" s="37"/>
      <c r="U409" s="37"/>
    </row>
    <row r="410" spans="3:21" x14ac:dyDescent="0.25">
      <c r="C410" s="1"/>
      <c r="M410" s="37"/>
      <c r="N410" s="37"/>
      <c r="O410" s="37"/>
      <c r="P410" s="37"/>
      <c r="Q410" s="37"/>
      <c r="R410" s="37"/>
      <c r="S410" s="37"/>
      <c r="T410" s="37"/>
      <c r="U410" s="37"/>
    </row>
    <row r="411" spans="3:21" x14ac:dyDescent="0.25">
      <c r="C411" s="1"/>
      <c r="M411" s="37"/>
      <c r="N411" s="37"/>
      <c r="O411" s="37"/>
      <c r="P411" s="37"/>
      <c r="Q411" s="37"/>
      <c r="R411" s="37"/>
      <c r="S411" s="37"/>
      <c r="T411" s="37"/>
      <c r="U411" s="37"/>
    </row>
    <row r="412" spans="3:21" x14ac:dyDescent="0.25">
      <c r="C412" s="1"/>
      <c r="M412" s="37"/>
      <c r="N412" s="37"/>
      <c r="O412" s="37"/>
      <c r="P412" s="37"/>
      <c r="Q412" s="37"/>
      <c r="R412" s="37"/>
      <c r="S412" s="37"/>
      <c r="T412" s="37"/>
      <c r="U412" s="37"/>
    </row>
    <row r="413" spans="3:21" x14ac:dyDescent="0.25">
      <c r="C413" s="1"/>
      <c r="M413" s="37"/>
      <c r="N413" s="37"/>
      <c r="O413" s="37"/>
      <c r="P413" s="37"/>
      <c r="Q413" s="37"/>
      <c r="R413" s="37"/>
      <c r="S413" s="37"/>
      <c r="T413" s="37"/>
      <c r="U413" s="37"/>
    </row>
    <row r="414" spans="3:21" x14ac:dyDescent="0.25">
      <c r="C414" s="1"/>
      <c r="M414" s="37"/>
      <c r="N414" s="37"/>
      <c r="O414" s="37"/>
      <c r="P414" s="37"/>
      <c r="Q414" s="37"/>
      <c r="R414" s="37"/>
      <c r="S414" s="37"/>
      <c r="T414" s="37"/>
      <c r="U414" s="37"/>
    </row>
    <row r="415" spans="3:21" x14ac:dyDescent="0.25">
      <c r="C415" s="1"/>
      <c r="M415" s="37"/>
      <c r="N415" s="37"/>
      <c r="O415" s="37"/>
      <c r="P415" s="37"/>
      <c r="Q415" s="37"/>
      <c r="R415" s="37"/>
      <c r="S415" s="37"/>
      <c r="T415" s="37"/>
      <c r="U415" s="37"/>
    </row>
    <row r="416" spans="3:21" x14ac:dyDescent="0.25">
      <c r="C416" s="1"/>
      <c r="M416" s="37"/>
      <c r="N416" s="37"/>
      <c r="O416" s="37"/>
      <c r="P416" s="37"/>
      <c r="Q416" s="37"/>
      <c r="R416" s="37"/>
    </row>
    <row r="417" spans="3:18" x14ac:dyDescent="0.25">
      <c r="C417" s="1"/>
      <c r="M417" s="37"/>
      <c r="N417" s="37"/>
      <c r="O417" s="37"/>
      <c r="P417" s="37"/>
      <c r="Q417" s="37"/>
      <c r="R417" s="37"/>
    </row>
    <row r="418" spans="3:18" x14ac:dyDescent="0.25">
      <c r="C418" s="1"/>
      <c r="M418" s="37"/>
      <c r="N418" s="37"/>
      <c r="O418" s="37"/>
      <c r="P418" s="37"/>
      <c r="Q418" s="37"/>
      <c r="R418" s="37"/>
    </row>
    <row r="419" spans="3:18" x14ac:dyDescent="0.25">
      <c r="C419" s="1"/>
      <c r="M419" s="37"/>
      <c r="N419" s="37"/>
      <c r="O419" s="37"/>
      <c r="P419" s="37"/>
      <c r="Q419" s="37"/>
      <c r="R419" s="37"/>
    </row>
    <row r="420" spans="3:18" x14ac:dyDescent="0.25">
      <c r="C420" s="1"/>
      <c r="M420" s="37"/>
      <c r="N420" s="37"/>
      <c r="O420" s="37"/>
      <c r="P420" s="37"/>
      <c r="Q420" s="37"/>
      <c r="R420" s="37"/>
    </row>
    <row r="421" spans="3:18" x14ac:dyDescent="0.25">
      <c r="C421" s="1"/>
      <c r="M421" s="37"/>
      <c r="N421" s="37"/>
      <c r="O421" s="37"/>
      <c r="P421" s="37"/>
      <c r="Q421" s="37"/>
      <c r="R421" s="37"/>
    </row>
    <row r="422" spans="3:18" x14ac:dyDescent="0.25">
      <c r="C422" s="1"/>
      <c r="M422" s="37"/>
      <c r="N422" s="37"/>
      <c r="O422" s="37"/>
      <c r="P422" s="37"/>
      <c r="Q422" s="37"/>
      <c r="R422" s="37"/>
    </row>
    <row r="423" spans="3:18" x14ac:dyDescent="0.25">
      <c r="C423" s="1"/>
      <c r="M423" s="37"/>
      <c r="N423" s="37"/>
      <c r="O423" s="37"/>
      <c r="P423" s="37"/>
      <c r="Q423" s="37"/>
      <c r="R423" s="37"/>
    </row>
    <row r="424" spans="3:18" x14ac:dyDescent="0.25">
      <c r="C424" s="1"/>
      <c r="M424" s="37"/>
      <c r="N424" s="37"/>
      <c r="O424" s="37"/>
      <c r="P424" s="37"/>
      <c r="Q424" s="37"/>
      <c r="R424" s="37"/>
    </row>
    <row r="425" spans="3:18" x14ac:dyDescent="0.25">
      <c r="C425" s="1"/>
      <c r="M425" s="37"/>
      <c r="N425" s="37"/>
      <c r="O425" s="37"/>
      <c r="P425" s="37"/>
      <c r="Q425" s="37"/>
      <c r="R425" s="37"/>
    </row>
    <row r="426" spans="3:18" x14ac:dyDescent="0.25">
      <c r="C426" s="1"/>
      <c r="M426" s="37"/>
      <c r="N426" s="37"/>
      <c r="O426" s="37"/>
      <c r="P426" s="37"/>
      <c r="Q426" s="37"/>
      <c r="R426" s="37"/>
    </row>
    <row r="427" spans="3:18" x14ac:dyDescent="0.25">
      <c r="C427" s="1"/>
      <c r="M427" s="37"/>
      <c r="N427" s="37"/>
      <c r="O427" s="37"/>
      <c r="P427" s="37"/>
      <c r="Q427" s="37"/>
      <c r="R427" s="37"/>
    </row>
    <row r="428" spans="3:18" x14ac:dyDescent="0.25">
      <c r="C428" s="1"/>
      <c r="M428" s="37"/>
      <c r="N428" s="37"/>
      <c r="O428" s="37"/>
      <c r="P428" s="37"/>
      <c r="Q428" s="37"/>
    </row>
    <row r="429" spans="3:18" x14ac:dyDescent="0.25">
      <c r="C429" s="1"/>
      <c r="M429" s="37"/>
      <c r="N429" s="37"/>
      <c r="O429" s="37"/>
      <c r="P429" s="37"/>
      <c r="Q429" s="37"/>
    </row>
    <row r="430" spans="3:18" x14ac:dyDescent="0.25">
      <c r="C430" s="1"/>
      <c r="M430" s="37"/>
      <c r="N430" s="37"/>
      <c r="O430" s="37"/>
      <c r="P430" s="37"/>
      <c r="Q430" s="37"/>
    </row>
    <row r="431" spans="3:18" x14ac:dyDescent="0.25">
      <c r="C431" s="1"/>
      <c r="M431" s="37"/>
      <c r="N431" s="37"/>
      <c r="O431" s="37"/>
      <c r="P431" s="37"/>
      <c r="Q431" s="37"/>
    </row>
    <row r="432" spans="3:18" x14ac:dyDescent="0.25">
      <c r="C432" s="1"/>
      <c r="M432" s="37"/>
      <c r="N432" s="37"/>
      <c r="O432" s="37"/>
      <c r="P432" s="37"/>
      <c r="Q432" s="37"/>
    </row>
    <row r="433" spans="3:21" x14ac:dyDescent="0.25">
      <c r="C433" s="1"/>
      <c r="M433" s="37"/>
      <c r="N433" s="37"/>
      <c r="O433" s="37"/>
      <c r="P433" s="37"/>
      <c r="Q433" s="37"/>
    </row>
    <row r="434" spans="3:21" x14ac:dyDescent="0.25">
      <c r="C434" s="1"/>
      <c r="M434" s="37"/>
      <c r="N434" s="37"/>
      <c r="O434" s="37"/>
      <c r="P434" s="37"/>
      <c r="Q434" s="37"/>
    </row>
    <row r="435" spans="3:21" x14ac:dyDescent="0.25">
      <c r="C435" s="1"/>
      <c r="M435" s="37"/>
      <c r="N435" s="37"/>
      <c r="O435" s="37"/>
      <c r="P435" s="37"/>
      <c r="Q435" s="37"/>
    </row>
    <row r="436" spans="3:21" x14ac:dyDescent="0.25">
      <c r="C436" s="1"/>
      <c r="M436" s="37"/>
      <c r="N436" s="37"/>
      <c r="O436" s="37"/>
      <c r="P436" s="37"/>
      <c r="Q436" s="37"/>
    </row>
    <row r="437" spans="3:21" x14ac:dyDescent="0.25">
      <c r="C437" s="1"/>
      <c r="M437" s="37"/>
      <c r="N437" s="37"/>
      <c r="O437" s="37"/>
      <c r="P437" s="37"/>
      <c r="Q437" s="37"/>
    </row>
    <row r="438" spans="3:21" x14ac:dyDescent="0.25">
      <c r="C438" s="1"/>
      <c r="M438" s="37"/>
      <c r="N438" s="37"/>
      <c r="O438" s="37"/>
      <c r="P438" s="37"/>
      <c r="Q438" s="37"/>
    </row>
    <row r="439" spans="3:21" x14ac:dyDescent="0.25">
      <c r="C439" s="1"/>
      <c r="M439" s="37"/>
      <c r="N439" s="37"/>
      <c r="O439" s="37"/>
      <c r="P439" s="37"/>
      <c r="Q439" s="37"/>
    </row>
    <row r="440" spans="3:21" x14ac:dyDescent="0.25">
      <c r="C440" s="1"/>
      <c r="M440" s="37"/>
      <c r="N440" s="37"/>
      <c r="O440" s="37"/>
      <c r="P440" s="37"/>
      <c r="Q440" s="37"/>
    </row>
    <row r="441" spans="3:21" x14ac:dyDescent="0.25">
      <c r="C441" s="1"/>
      <c r="M441" s="37"/>
      <c r="N441" s="37"/>
      <c r="O441" s="37"/>
      <c r="P441" s="37"/>
      <c r="Q441" s="37"/>
    </row>
    <row r="442" spans="3:21" x14ac:dyDescent="0.25">
      <c r="C442" s="1"/>
      <c r="M442" s="37"/>
      <c r="N442" s="37"/>
      <c r="O442" s="37"/>
      <c r="P442" s="37"/>
      <c r="Q442" s="37"/>
    </row>
    <row r="443" spans="3:21" x14ac:dyDescent="0.25">
      <c r="C443" s="1"/>
      <c r="M443" s="37"/>
      <c r="N443" s="37"/>
      <c r="O443" s="37"/>
      <c r="P443" s="37"/>
      <c r="Q443" s="37"/>
    </row>
    <row r="444" spans="3:21" x14ac:dyDescent="0.25">
      <c r="C444" s="1"/>
      <c r="M444" s="37"/>
      <c r="N444" s="37"/>
      <c r="O444" s="37"/>
      <c r="P444" s="37"/>
      <c r="Q444" s="37"/>
    </row>
    <row r="445" spans="3:21" x14ac:dyDescent="0.25">
      <c r="C445" s="1"/>
      <c r="M445" s="37"/>
      <c r="N445" s="37"/>
      <c r="O445" s="37"/>
      <c r="P445" s="37"/>
      <c r="Q445" s="37"/>
    </row>
    <row r="446" spans="3:21" x14ac:dyDescent="0.25">
      <c r="C446" s="1"/>
      <c r="M446" s="37"/>
      <c r="N446" s="37"/>
      <c r="O446" s="37"/>
      <c r="P446" s="37"/>
      <c r="Q446" s="37"/>
    </row>
    <row r="447" spans="3:21" x14ac:dyDescent="0.25">
      <c r="C447" s="1"/>
      <c r="M447" s="37"/>
      <c r="N447" s="37"/>
      <c r="O447" s="37"/>
      <c r="P447" s="37"/>
      <c r="Q447" s="37"/>
    </row>
    <row r="448" spans="3:21" s="37" customFormat="1" x14ac:dyDescent="0.25">
      <c r="C448" s="38"/>
      <c r="R448"/>
      <c r="S448"/>
      <c r="T448"/>
      <c r="U448"/>
    </row>
    <row r="449" spans="13:17" x14ac:dyDescent="0.25">
      <c r="M449" s="37"/>
      <c r="N449" s="37"/>
      <c r="O449" s="37"/>
      <c r="P449" s="37"/>
      <c r="Q449" s="37"/>
    </row>
    <row r="450" spans="13:17" x14ac:dyDescent="0.25">
      <c r="M450" s="37"/>
      <c r="N450" s="37"/>
      <c r="O450" s="37"/>
      <c r="P450" s="37"/>
      <c r="Q450" s="37"/>
    </row>
    <row r="451" spans="13:17" x14ac:dyDescent="0.25">
      <c r="M451" s="37"/>
      <c r="N451" s="37"/>
      <c r="O451" s="37"/>
      <c r="P451" s="37"/>
      <c r="Q451" s="37"/>
    </row>
    <row r="452" spans="13:17" x14ac:dyDescent="0.25">
      <c r="M452" s="37"/>
      <c r="N452" s="37"/>
      <c r="O452" s="37"/>
      <c r="P452" s="37"/>
      <c r="Q452" s="37"/>
    </row>
    <row r="453" spans="13:17" x14ac:dyDescent="0.25">
      <c r="M453" s="37"/>
      <c r="N453" s="37"/>
      <c r="O453" s="37"/>
      <c r="P453" s="37"/>
      <c r="Q453" s="37"/>
    </row>
    <row r="454" spans="13:17" x14ac:dyDescent="0.25">
      <c r="M454" s="37"/>
      <c r="N454" s="37"/>
      <c r="O454" s="37"/>
      <c r="P454" s="37"/>
      <c r="Q454" s="37"/>
    </row>
    <row r="455" spans="13:17" x14ac:dyDescent="0.25">
      <c r="M455" s="37"/>
      <c r="N455" s="37"/>
      <c r="O455" s="37"/>
      <c r="P455" s="37"/>
      <c r="Q455" s="37"/>
    </row>
    <row r="456" spans="13:17" x14ac:dyDescent="0.25">
      <c r="M456" s="37"/>
      <c r="N456" s="37"/>
      <c r="O456" s="37"/>
      <c r="P456" s="37"/>
      <c r="Q456" s="37"/>
    </row>
    <row r="457" spans="13:17" x14ac:dyDescent="0.25">
      <c r="M457" s="37"/>
      <c r="N457" s="37"/>
      <c r="O457" s="37"/>
      <c r="P457" s="37"/>
      <c r="Q457" s="37"/>
    </row>
    <row r="458" spans="13:17" x14ac:dyDescent="0.25">
      <c r="M458" s="37"/>
      <c r="N458" s="37"/>
      <c r="O458" s="37"/>
      <c r="P458" s="37"/>
      <c r="Q458" s="37"/>
    </row>
    <row r="459" spans="13:17" x14ac:dyDescent="0.25">
      <c r="M459" s="37"/>
      <c r="N459" s="37"/>
      <c r="O459" s="37"/>
      <c r="P459" s="37"/>
      <c r="Q459" s="37"/>
    </row>
    <row r="460" spans="13:17" x14ac:dyDescent="0.25">
      <c r="M460" s="37"/>
      <c r="N460" s="37"/>
      <c r="O460" s="37"/>
      <c r="P460" s="37"/>
      <c r="Q460" s="37"/>
    </row>
    <row r="461" spans="13:17" x14ac:dyDescent="0.25">
      <c r="M461" s="37"/>
      <c r="N461" s="37"/>
      <c r="O461" s="37"/>
      <c r="P461" s="37"/>
      <c r="Q461" s="37"/>
    </row>
    <row r="462" spans="13:17" x14ac:dyDescent="0.25">
      <c r="M462" s="37"/>
      <c r="N462" s="37"/>
      <c r="O462" s="37"/>
      <c r="P462" s="37"/>
      <c r="Q462" s="37"/>
    </row>
    <row r="463" spans="13:17" x14ac:dyDescent="0.25">
      <c r="M463" s="37"/>
      <c r="N463" s="37"/>
      <c r="O463" s="37"/>
      <c r="P463" s="37"/>
      <c r="Q463" s="37"/>
    </row>
    <row r="464" spans="13:17" x14ac:dyDescent="0.25">
      <c r="M464" s="37"/>
      <c r="N464" s="37"/>
      <c r="O464" s="37"/>
      <c r="P464" s="37"/>
      <c r="Q464" s="37"/>
    </row>
    <row r="465" spans="13:21" x14ac:dyDescent="0.25">
      <c r="M465" s="37"/>
      <c r="N465" s="37"/>
      <c r="O465" s="37"/>
      <c r="P465" s="37"/>
      <c r="Q465" s="37"/>
    </row>
    <row r="466" spans="13:21" x14ac:dyDescent="0.25">
      <c r="M466" s="37"/>
      <c r="N466" s="37"/>
      <c r="O466" s="37"/>
      <c r="P466" s="37"/>
      <c r="Q466" s="37"/>
      <c r="S466" s="37"/>
      <c r="T466" s="37"/>
      <c r="U466" s="37"/>
    </row>
    <row r="467" spans="13:21" x14ac:dyDescent="0.25">
      <c r="M467" s="37"/>
      <c r="N467" s="37"/>
      <c r="O467" s="37"/>
      <c r="P467" s="37"/>
      <c r="Q467" s="37"/>
    </row>
    <row r="468" spans="13:21" x14ac:dyDescent="0.25">
      <c r="M468" s="37"/>
      <c r="N468" s="37"/>
      <c r="O468" s="37"/>
      <c r="P468" s="37"/>
      <c r="Q468" s="37"/>
    </row>
    <row r="469" spans="13:21" x14ac:dyDescent="0.25">
      <c r="M469" s="37"/>
      <c r="N469" s="37"/>
      <c r="O469" s="37"/>
      <c r="P469" s="37"/>
      <c r="Q469" s="37"/>
    </row>
    <row r="470" spans="13:21" x14ac:dyDescent="0.25">
      <c r="M470" s="37"/>
      <c r="N470" s="37"/>
      <c r="O470" s="37"/>
      <c r="P470" s="37"/>
      <c r="Q470" s="37"/>
    </row>
    <row r="471" spans="13:21" x14ac:dyDescent="0.25">
      <c r="M471" s="37"/>
      <c r="N471" s="37"/>
      <c r="O471" s="37"/>
      <c r="P471" s="37"/>
      <c r="Q471" s="37"/>
    </row>
    <row r="472" spans="13:21" x14ac:dyDescent="0.25">
      <c r="M472" s="37"/>
      <c r="N472" s="37"/>
      <c r="O472" s="37"/>
      <c r="P472" s="37"/>
      <c r="Q472" s="37"/>
    </row>
    <row r="473" spans="13:21" x14ac:dyDescent="0.25">
      <c r="M473" s="37"/>
      <c r="N473" s="37"/>
      <c r="O473" s="37"/>
      <c r="P473" s="37"/>
      <c r="Q473" s="37"/>
    </row>
    <row r="474" spans="13:21" x14ac:dyDescent="0.25">
      <c r="M474" s="37"/>
      <c r="N474" s="37"/>
      <c r="O474" s="37"/>
      <c r="P474" s="37"/>
      <c r="Q474" s="37"/>
    </row>
    <row r="475" spans="13:21" x14ac:dyDescent="0.25">
      <c r="M475" s="37"/>
      <c r="N475" s="37"/>
      <c r="O475" s="37"/>
      <c r="P475" s="37"/>
      <c r="Q475" s="37"/>
    </row>
    <row r="476" spans="13:21" x14ac:dyDescent="0.25">
      <c r="M476" s="37"/>
      <c r="N476" s="37"/>
      <c r="O476" s="37"/>
      <c r="P476" s="37"/>
      <c r="Q476" s="37"/>
    </row>
    <row r="477" spans="13:21" x14ac:dyDescent="0.25">
      <c r="M477" s="37"/>
      <c r="N477" s="37"/>
      <c r="O477" s="37"/>
      <c r="P477" s="37"/>
      <c r="Q477" s="37"/>
    </row>
    <row r="478" spans="13:21" x14ac:dyDescent="0.25">
      <c r="M478" s="37"/>
      <c r="N478" s="37"/>
      <c r="O478" s="37"/>
      <c r="P478" s="37"/>
      <c r="Q478" s="37"/>
      <c r="R478" s="37"/>
    </row>
    <row r="479" spans="13:21" x14ac:dyDescent="0.25">
      <c r="M479" s="37"/>
      <c r="N479" s="37"/>
      <c r="O479" s="37"/>
      <c r="P479" s="37"/>
      <c r="Q479" s="37"/>
    </row>
    <row r="480" spans="13:21" x14ac:dyDescent="0.25">
      <c r="M480" s="37"/>
      <c r="N480" s="37"/>
      <c r="O480" s="37"/>
      <c r="P480" s="37"/>
      <c r="Q480" s="37"/>
    </row>
    <row r="481" spans="13:17" x14ac:dyDescent="0.25">
      <c r="M481" s="37"/>
      <c r="N481" s="37"/>
      <c r="O481" s="37"/>
      <c r="P481" s="37"/>
      <c r="Q481" s="37"/>
    </row>
    <row r="482" spans="13:17" x14ac:dyDescent="0.25">
      <c r="M482" s="37"/>
      <c r="N482" s="37"/>
      <c r="O482" s="37"/>
      <c r="P482" s="37"/>
      <c r="Q482" s="37"/>
    </row>
    <row r="483" spans="13:17" x14ac:dyDescent="0.25">
      <c r="M483" s="37"/>
      <c r="N483" s="37"/>
      <c r="O483" s="37"/>
      <c r="P483" s="37"/>
      <c r="Q483" s="37"/>
    </row>
    <row r="484" spans="13:17" x14ac:dyDescent="0.25">
      <c r="M484" s="37"/>
      <c r="N484" s="37"/>
      <c r="O484" s="37"/>
      <c r="P484" s="37"/>
      <c r="Q484" s="37"/>
    </row>
    <row r="485" spans="13:17" x14ac:dyDescent="0.25">
      <c r="M485" s="37"/>
      <c r="N485" s="37"/>
      <c r="O485" s="37"/>
      <c r="P485" s="37"/>
      <c r="Q485" s="37"/>
    </row>
    <row r="486" spans="13:17" x14ac:dyDescent="0.25">
      <c r="M486" s="37"/>
      <c r="N486" s="37"/>
      <c r="O486" s="37"/>
      <c r="P486" s="37"/>
      <c r="Q486" s="37"/>
    </row>
    <row r="537" spans="13:17" x14ac:dyDescent="0.25">
      <c r="M537" s="37"/>
      <c r="N537" s="37"/>
      <c r="O537" s="37"/>
      <c r="P537" s="37"/>
      <c r="Q537" s="37"/>
    </row>
  </sheetData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539"/>
  <sheetViews>
    <sheetView workbookViewId="0">
      <pane ySplit="1" topLeftCell="A152" activePane="bottomLeft" state="frozen"/>
      <selection pane="bottomLeft" activeCell="G170" sqref="G170:G222"/>
    </sheetView>
  </sheetViews>
  <sheetFormatPr defaultRowHeight="15" x14ac:dyDescent="0.25"/>
  <cols>
    <col min="11" max="11" width="15.28515625" customWidth="1"/>
    <col min="12" max="12" width="14.42578125" customWidth="1"/>
    <col min="13" max="13" width="18.140625" customWidth="1"/>
    <col min="14" max="14" width="11.85546875" customWidth="1"/>
    <col min="15" max="15" width="37.7109375" customWidth="1"/>
    <col min="16" max="16" width="24" customWidth="1"/>
    <col min="17" max="17" width="18.85546875" customWidth="1"/>
    <col min="18" max="18" width="43.5703125" customWidth="1"/>
    <col min="19" max="19" width="24" customWidth="1"/>
    <col min="20" max="20" width="18.85546875" customWidth="1"/>
    <col min="21" max="21" width="43.5703125" customWidth="1"/>
    <col min="22" max="23" width="12" customWidth="1"/>
    <col min="24" max="24" width="9" customWidth="1"/>
    <col min="25" max="26" width="12" customWidth="1"/>
    <col min="27" max="27" width="50.85546875" bestFit="1" customWidth="1"/>
    <col min="28" max="28" width="37.7109375" bestFit="1" customWidth="1"/>
    <col min="29" max="29" width="18.28515625" bestFit="1" customWidth="1"/>
    <col min="30" max="30" width="13.140625" bestFit="1" customWidth="1"/>
    <col min="31" max="31" width="50.85546875" bestFit="1" customWidth="1"/>
    <col min="32" max="32" width="37.7109375" bestFit="1" customWidth="1"/>
    <col min="33" max="33" width="18.28515625" bestFit="1" customWidth="1"/>
    <col min="34" max="34" width="13.140625" bestFit="1" customWidth="1"/>
    <col min="35" max="35" width="50.85546875" bestFit="1" customWidth="1"/>
    <col min="36" max="36" width="37.7109375" bestFit="1" customWidth="1"/>
    <col min="37" max="37" width="18.28515625" bestFit="1" customWidth="1"/>
    <col min="38" max="38" width="13.140625" bestFit="1" customWidth="1"/>
    <col min="39" max="39" width="50.85546875" bestFit="1" customWidth="1"/>
    <col min="40" max="40" width="37.7109375" bestFit="1" customWidth="1"/>
    <col min="41" max="41" width="18.28515625" bestFit="1" customWidth="1"/>
    <col min="42" max="42" width="13.140625" bestFit="1" customWidth="1"/>
    <col min="43" max="43" width="50.85546875" bestFit="1" customWidth="1"/>
    <col min="44" max="44" width="37.7109375" bestFit="1" customWidth="1"/>
    <col min="45" max="45" width="18.28515625" bestFit="1" customWidth="1"/>
    <col min="46" max="46" width="13.140625" bestFit="1" customWidth="1"/>
    <col min="47" max="47" width="50.85546875" bestFit="1" customWidth="1"/>
    <col min="48" max="48" width="37.7109375" bestFit="1" customWidth="1"/>
    <col min="49" max="49" width="18.28515625" bestFit="1" customWidth="1"/>
    <col min="50" max="50" width="13.140625" bestFit="1" customWidth="1"/>
    <col min="51" max="51" width="50.85546875" bestFit="1" customWidth="1"/>
    <col min="52" max="52" width="37.7109375" bestFit="1" customWidth="1"/>
    <col min="53" max="53" width="18.28515625" bestFit="1" customWidth="1"/>
    <col min="54" max="54" width="13.140625" bestFit="1" customWidth="1"/>
    <col min="55" max="55" width="50.85546875" bestFit="1" customWidth="1"/>
    <col min="56" max="56" width="37.7109375" bestFit="1" customWidth="1"/>
    <col min="57" max="57" width="18.28515625" bestFit="1" customWidth="1"/>
    <col min="58" max="58" width="13.140625" bestFit="1" customWidth="1"/>
    <col min="59" max="59" width="50.85546875" bestFit="1" customWidth="1"/>
    <col min="60" max="60" width="37.7109375" bestFit="1" customWidth="1"/>
    <col min="61" max="61" width="18.28515625" bestFit="1" customWidth="1"/>
    <col min="62" max="62" width="13.140625" bestFit="1" customWidth="1"/>
    <col min="63" max="63" width="50.85546875" bestFit="1" customWidth="1"/>
    <col min="64" max="64" width="37.7109375" bestFit="1" customWidth="1"/>
    <col min="65" max="65" width="24" bestFit="1" customWidth="1"/>
    <col min="66" max="66" width="18.85546875" bestFit="1" customWidth="1"/>
    <col min="67" max="67" width="56.5703125" bestFit="1" customWidth="1"/>
    <col min="68" max="68" width="43.5703125" bestFit="1" customWidth="1"/>
  </cols>
  <sheetData>
    <row r="1" spans="1:85" s="2" customFormat="1" ht="90" x14ac:dyDescent="0.25">
      <c r="A1" s="2" t="s">
        <v>0</v>
      </c>
      <c r="B1" s="2" t="s">
        <v>127</v>
      </c>
      <c r="C1" s="2" t="s">
        <v>37</v>
      </c>
      <c r="D1" s="2" t="s">
        <v>2</v>
      </c>
      <c r="E1" s="2" t="s">
        <v>72</v>
      </c>
      <c r="F1" s="2" t="s">
        <v>74</v>
      </c>
      <c r="G1" s="40" t="s">
        <v>83</v>
      </c>
      <c r="K1" s="6"/>
      <c r="L1"/>
      <c r="M1"/>
    </row>
    <row r="2" spans="1:85" x14ac:dyDescent="0.25">
      <c r="A2" t="s">
        <v>5</v>
      </c>
      <c r="B2">
        <v>2019</v>
      </c>
      <c r="C2" s="1">
        <v>43466</v>
      </c>
      <c r="D2">
        <v>23</v>
      </c>
      <c r="E2">
        <v>9</v>
      </c>
      <c r="F2">
        <v>5</v>
      </c>
      <c r="G2" s="22">
        <f>IFERROR(F2/E2,0)</f>
        <v>0.55555555555555558</v>
      </c>
    </row>
    <row r="3" spans="1:85" x14ac:dyDescent="0.25">
      <c r="A3" t="s">
        <v>5</v>
      </c>
      <c r="B3">
        <v>2019</v>
      </c>
      <c r="C3" s="1">
        <v>43497</v>
      </c>
      <c r="D3">
        <v>18</v>
      </c>
      <c r="E3">
        <v>3</v>
      </c>
      <c r="F3">
        <v>3</v>
      </c>
      <c r="G3" s="22">
        <f t="shared" ref="G3:G66" si="0">IFERROR(F3/E3,0)</f>
        <v>1</v>
      </c>
    </row>
    <row r="4" spans="1:85" x14ac:dyDescent="0.25">
      <c r="A4" t="s">
        <v>5</v>
      </c>
      <c r="B4">
        <v>2019</v>
      </c>
      <c r="C4" s="1">
        <v>43525</v>
      </c>
      <c r="D4">
        <v>15</v>
      </c>
      <c r="E4">
        <v>6</v>
      </c>
      <c r="F4">
        <v>4</v>
      </c>
      <c r="G4" s="22">
        <f t="shared" si="0"/>
        <v>0.66666666666666663</v>
      </c>
    </row>
    <row r="5" spans="1:85" x14ac:dyDescent="0.25">
      <c r="A5" t="s">
        <v>5</v>
      </c>
      <c r="B5">
        <v>2019</v>
      </c>
      <c r="C5" s="1">
        <v>43556</v>
      </c>
      <c r="D5">
        <v>14</v>
      </c>
      <c r="E5">
        <v>6</v>
      </c>
      <c r="F5">
        <v>5</v>
      </c>
      <c r="G5" s="22">
        <f t="shared" si="0"/>
        <v>0.83333333333333337</v>
      </c>
      <c r="K5" s="4"/>
    </row>
    <row r="6" spans="1:85" x14ac:dyDescent="0.25">
      <c r="A6" t="s">
        <v>5</v>
      </c>
      <c r="B6">
        <v>2019</v>
      </c>
      <c r="C6" s="1">
        <v>43586</v>
      </c>
      <c r="D6">
        <v>14</v>
      </c>
      <c r="E6">
        <v>3</v>
      </c>
      <c r="F6">
        <v>3</v>
      </c>
      <c r="G6" s="22">
        <f t="shared" si="0"/>
        <v>1</v>
      </c>
      <c r="K6" s="4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</row>
    <row r="7" spans="1:85" x14ac:dyDescent="0.25">
      <c r="A7" t="s">
        <v>5</v>
      </c>
      <c r="B7">
        <v>2019</v>
      </c>
      <c r="C7" s="1">
        <v>43617</v>
      </c>
      <c r="D7">
        <v>17</v>
      </c>
      <c r="E7">
        <v>7</v>
      </c>
      <c r="F7">
        <v>7</v>
      </c>
      <c r="G7" s="22">
        <f t="shared" si="0"/>
        <v>1</v>
      </c>
      <c r="K7" s="4"/>
      <c r="BY7" s="22"/>
      <c r="CG7" s="22"/>
    </row>
    <row r="8" spans="1:85" x14ac:dyDescent="0.25">
      <c r="A8" t="s">
        <v>5</v>
      </c>
      <c r="B8">
        <v>2019</v>
      </c>
      <c r="C8" s="1">
        <v>43647</v>
      </c>
      <c r="D8">
        <v>7</v>
      </c>
      <c r="E8">
        <v>2</v>
      </c>
      <c r="F8">
        <v>1</v>
      </c>
      <c r="G8" s="22">
        <f t="shared" si="0"/>
        <v>0.5</v>
      </c>
      <c r="K8" s="4"/>
      <c r="BY8" s="22"/>
      <c r="CG8" s="22"/>
    </row>
    <row r="9" spans="1:85" x14ac:dyDescent="0.25">
      <c r="A9" t="s">
        <v>5</v>
      </c>
      <c r="B9">
        <v>2019</v>
      </c>
      <c r="C9" s="1">
        <v>43678</v>
      </c>
      <c r="D9">
        <v>9</v>
      </c>
      <c r="E9">
        <v>3</v>
      </c>
      <c r="F9">
        <v>3</v>
      </c>
      <c r="G9" s="22">
        <f t="shared" si="0"/>
        <v>1</v>
      </c>
      <c r="K9" s="4"/>
      <c r="BY9" s="22"/>
      <c r="CG9" s="22"/>
    </row>
    <row r="10" spans="1:85" x14ac:dyDescent="0.25">
      <c r="A10" t="s">
        <v>5</v>
      </c>
      <c r="B10">
        <v>2019</v>
      </c>
      <c r="C10" s="1">
        <v>43709</v>
      </c>
      <c r="D10">
        <v>12</v>
      </c>
      <c r="E10">
        <v>7</v>
      </c>
      <c r="F10">
        <v>5</v>
      </c>
      <c r="G10" s="22">
        <f t="shared" si="0"/>
        <v>0.7142857142857143</v>
      </c>
      <c r="K10" s="4"/>
      <c r="BY10" s="22"/>
      <c r="CG10" s="22"/>
    </row>
    <row r="11" spans="1:85" x14ac:dyDescent="0.25">
      <c r="A11" t="s">
        <v>5</v>
      </c>
      <c r="B11">
        <v>2019</v>
      </c>
      <c r="C11" s="1">
        <v>43739</v>
      </c>
      <c r="D11">
        <v>17</v>
      </c>
      <c r="E11">
        <v>4</v>
      </c>
      <c r="F11">
        <v>4</v>
      </c>
      <c r="G11" s="22">
        <f t="shared" si="0"/>
        <v>1</v>
      </c>
      <c r="K11" s="4"/>
      <c r="BY11" s="22"/>
      <c r="CG11" s="22"/>
    </row>
    <row r="12" spans="1:85" x14ac:dyDescent="0.25">
      <c r="A12" t="s">
        <v>5</v>
      </c>
      <c r="B12">
        <v>2019</v>
      </c>
      <c r="C12" s="1">
        <v>43770</v>
      </c>
      <c r="D12">
        <v>14</v>
      </c>
      <c r="E12">
        <v>1</v>
      </c>
      <c r="F12">
        <v>1</v>
      </c>
      <c r="G12" s="22">
        <f t="shared" si="0"/>
        <v>1</v>
      </c>
      <c r="K12" s="4"/>
      <c r="BY12" s="22"/>
      <c r="CG12" s="22"/>
    </row>
    <row r="13" spans="1:85" x14ac:dyDescent="0.25">
      <c r="A13" t="s">
        <v>5</v>
      </c>
      <c r="B13">
        <v>2019</v>
      </c>
      <c r="C13" s="1">
        <v>43800</v>
      </c>
      <c r="D13">
        <v>13</v>
      </c>
      <c r="E13">
        <v>4</v>
      </c>
      <c r="F13">
        <v>4</v>
      </c>
      <c r="G13" s="22">
        <f t="shared" si="0"/>
        <v>1</v>
      </c>
      <c r="K13" s="4"/>
      <c r="BY13" s="22"/>
      <c r="CG13" s="22"/>
    </row>
    <row r="14" spans="1:85" x14ac:dyDescent="0.25">
      <c r="A14" t="s">
        <v>5</v>
      </c>
      <c r="B14">
        <v>2020</v>
      </c>
      <c r="C14" s="1">
        <v>43831</v>
      </c>
      <c r="D14">
        <v>20</v>
      </c>
      <c r="E14">
        <v>7</v>
      </c>
      <c r="F14">
        <v>6</v>
      </c>
      <c r="G14" s="22">
        <f t="shared" si="0"/>
        <v>0.8571428571428571</v>
      </c>
      <c r="K14" s="4"/>
      <c r="BY14" s="22"/>
      <c r="CG14" s="22"/>
    </row>
    <row r="15" spans="1:85" x14ac:dyDescent="0.25">
      <c r="A15" t="s">
        <v>5</v>
      </c>
      <c r="B15">
        <v>2020</v>
      </c>
      <c r="C15" s="1">
        <v>43862</v>
      </c>
      <c r="D15">
        <v>13</v>
      </c>
      <c r="E15">
        <v>5</v>
      </c>
      <c r="F15">
        <v>4</v>
      </c>
      <c r="G15" s="22">
        <f t="shared" si="0"/>
        <v>0.8</v>
      </c>
      <c r="K15" s="4"/>
      <c r="BY15" s="22"/>
      <c r="CG15" s="22"/>
    </row>
    <row r="16" spans="1:85" x14ac:dyDescent="0.25">
      <c r="A16" t="s">
        <v>5</v>
      </c>
      <c r="B16">
        <v>2020</v>
      </c>
      <c r="C16" s="1">
        <v>43891</v>
      </c>
      <c r="D16">
        <v>22</v>
      </c>
      <c r="E16">
        <v>7</v>
      </c>
      <c r="F16">
        <v>5</v>
      </c>
      <c r="G16" s="22">
        <f t="shared" si="0"/>
        <v>0.7142857142857143</v>
      </c>
      <c r="K16" s="4"/>
      <c r="BY16" s="22"/>
      <c r="CG16" s="22"/>
    </row>
    <row r="17" spans="1:85" x14ac:dyDescent="0.25">
      <c r="A17" t="s">
        <v>5</v>
      </c>
      <c r="B17">
        <v>2020</v>
      </c>
      <c r="C17" s="1">
        <v>43922</v>
      </c>
      <c r="D17">
        <v>21</v>
      </c>
      <c r="E17">
        <v>4</v>
      </c>
      <c r="F17">
        <v>4</v>
      </c>
      <c r="G17" s="22">
        <f t="shared" si="0"/>
        <v>1</v>
      </c>
      <c r="K17" s="4"/>
      <c r="BY17" s="22"/>
      <c r="CG17" s="22"/>
    </row>
    <row r="18" spans="1:85" x14ac:dyDescent="0.25">
      <c r="A18" t="s">
        <v>5</v>
      </c>
      <c r="B18">
        <v>2020</v>
      </c>
      <c r="C18" s="1">
        <v>43952</v>
      </c>
      <c r="D18">
        <v>12</v>
      </c>
      <c r="E18">
        <v>3</v>
      </c>
      <c r="F18">
        <v>2</v>
      </c>
      <c r="G18" s="22">
        <f t="shared" si="0"/>
        <v>0.66666666666666663</v>
      </c>
      <c r="BY18" s="22"/>
      <c r="CG18" s="22"/>
    </row>
    <row r="19" spans="1:85" x14ac:dyDescent="0.25">
      <c r="A19" t="s">
        <v>6</v>
      </c>
      <c r="B19">
        <v>2019</v>
      </c>
      <c r="C19" s="1">
        <v>43466</v>
      </c>
      <c r="D19">
        <v>45</v>
      </c>
      <c r="E19">
        <v>16</v>
      </c>
      <c r="F19">
        <v>12</v>
      </c>
      <c r="G19" s="22">
        <f t="shared" si="0"/>
        <v>0.75</v>
      </c>
    </row>
    <row r="20" spans="1:85" x14ac:dyDescent="0.25">
      <c r="A20" t="s">
        <v>6</v>
      </c>
      <c r="B20">
        <v>2019</v>
      </c>
      <c r="C20" s="1">
        <v>43497</v>
      </c>
      <c r="D20">
        <v>50</v>
      </c>
      <c r="E20">
        <v>13</v>
      </c>
      <c r="F20">
        <v>3</v>
      </c>
      <c r="G20" s="22">
        <f t="shared" si="0"/>
        <v>0.23076923076923078</v>
      </c>
    </row>
    <row r="21" spans="1:85" x14ac:dyDescent="0.25">
      <c r="A21" t="s">
        <v>6</v>
      </c>
      <c r="B21">
        <v>2019</v>
      </c>
      <c r="C21" s="1">
        <v>43525</v>
      </c>
      <c r="D21">
        <v>44</v>
      </c>
      <c r="E21">
        <v>22</v>
      </c>
      <c r="F21">
        <v>10</v>
      </c>
      <c r="G21" s="22">
        <f t="shared" si="0"/>
        <v>0.45454545454545453</v>
      </c>
    </row>
    <row r="22" spans="1:85" x14ac:dyDescent="0.25">
      <c r="A22" t="s">
        <v>6</v>
      </c>
      <c r="B22">
        <v>2019</v>
      </c>
      <c r="C22" s="1">
        <v>43556</v>
      </c>
      <c r="D22">
        <v>54</v>
      </c>
      <c r="E22">
        <v>14</v>
      </c>
      <c r="F22">
        <v>9</v>
      </c>
      <c r="G22" s="22">
        <f t="shared" si="0"/>
        <v>0.6428571428571429</v>
      </c>
    </row>
    <row r="23" spans="1:85" x14ac:dyDescent="0.25">
      <c r="A23" t="s">
        <v>6</v>
      </c>
      <c r="B23">
        <v>2019</v>
      </c>
      <c r="C23" s="1">
        <v>43586</v>
      </c>
      <c r="D23">
        <v>51</v>
      </c>
      <c r="E23">
        <v>13</v>
      </c>
      <c r="F23">
        <v>8</v>
      </c>
      <c r="G23" s="22">
        <f t="shared" si="0"/>
        <v>0.61538461538461542</v>
      </c>
    </row>
    <row r="24" spans="1:85" x14ac:dyDescent="0.25">
      <c r="A24" t="s">
        <v>6</v>
      </c>
      <c r="B24">
        <v>2019</v>
      </c>
      <c r="C24" s="1">
        <v>43617</v>
      </c>
      <c r="D24">
        <v>42</v>
      </c>
      <c r="E24">
        <v>16</v>
      </c>
      <c r="F24">
        <v>7</v>
      </c>
      <c r="G24" s="22">
        <f t="shared" si="0"/>
        <v>0.4375</v>
      </c>
    </row>
    <row r="25" spans="1:85" x14ac:dyDescent="0.25">
      <c r="A25" t="s">
        <v>6</v>
      </c>
      <c r="B25">
        <v>2019</v>
      </c>
      <c r="C25" s="1">
        <v>43647</v>
      </c>
      <c r="D25">
        <v>44</v>
      </c>
      <c r="E25">
        <v>13</v>
      </c>
      <c r="F25">
        <v>8</v>
      </c>
      <c r="G25" s="22">
        <f t="shared" si="0"/>
        <v>0.61538461538461542</v>
      </c>
      <c r="K25" s="4"/>
    </row>
    <row r="26" spans="1:85" x14ac:dyDescent="0.25">
      <c r="A26" t="s">
        <v>6</v>
      </c>
      <c r="B26">
        <v>2019</v>
      </c>
      <c r="C26" s="1">
        <v>43678</v>
      </c>
      <c r="D26">
        <v>50</v>
      </c>
      <c r="E26">
        <v>9</v>
      </c>
      <c r="F26">
        <v>4</v>
      </c>
      <c r="G26" s="22">
        <f t="shared" si="0"/>
        <v>0.44444444444444442</v>
      </c>
      <c r="K26" s="4"/>
    </row>
    <row r="27" spans="1:85" x14ac:dyDescent="0.25">
      <c r="A27" t="s">
        <v>6</v>
      </c>
      <c r="B27">
        <v>2019</v>
      </c>
      <c r="C27" s="1">
        <v>43709</v>
      </c>
      <c r="D27">
        <v>43</v>
      </c>
      <c r="E27">
        <v>17</v>
      </c>
      <c r="F27">
        <v>4</v>
      </c>
      <c r="G27" s="22">
        <f t="shared" si="0"/>
        <v>0.23529411764705882</v>
      </c>
      <c r="K27" s="4"/>
    </row>
    <row r="28" spans="1:85" x14ac:dyDescent="0.25">
      <c r="A28" t="s">
        <v>6</v>
      </c>
      <c r="B28">
        <v>2019</v>
      </c>
      <c r="C28" s="1">
        <v>43739</v>
      </c>
      <c r="D28">
        <v>63</v>
      </c>
      <c r="E28">
        <v>18</v>
      </c>
      <c r="F28">
        <v>8</v>
      </c>
      <c r="G28" s="22">
        <f t="shared" si="0"/>
        <v>0.44444444444444442</v>
      </c>
      <c r="K28" s="4"/>
    </row>
    <row r="29" spans="1:85" x14ac:dyDescent="0.25">
      <c r="A29" t="s">
        <v>6</v>
      </c>
      <c r="B29">
        <v>2019</v>
      </c>
      <c r="C29" s="1">
        <v>43770</v>
      </c>
      <c r="D29">
        <v>49</v>
      </c>
      <c r="E29">
        <v>10</v>
      </c>
      <c r="F29">
        <v>5</v>
      </c>
      <c r="G29" s="22">
        <f t="shared" si="0"/>
        <v>0.5</v>
      </c>
      <c r="K29" s="4"/>
    </row>
    <row r="30" spans="1:85" x14ac:dyDescent="0.25">
      <c r="A30" t="s">
        <v>6</v>
      </c>
      <c r="B30">
        <v>2019</v>
      </c>
      <c r="C30" s="1">
        <v>43800</v>
      </c>
      <c r="D30">
        <v>49</v>
      </c>
      <c r="E30">
        <v>11</v>
      </c>
      <c r="F30">
        <v>5</v>
      </c>
      <c r="G30" s="22">
        <f t="shared" si="0"/>
        <v>0.45454545454545453</v>
      </c>
      <c r="K30" s="4"/>
    </row>
    <row r="31" spans="1:85" x14ac:dyDescent="0.25">
      <c r="A31" t="s">
        <v>6</v>
      </c>
      <c r="B31">
        <v>2020</v>
      </c>
      <c r="C31" s="1">
        <v>43831</v>
      </c>
      <c r="D31">
        <v>46</v>
      </c>
      <c r="E31">
        <v>9</v>
      </c>
      <c r="F31">
        <v>1</v>
      </c>
      <c r="G31" s="22">
        <f t="shared" si="0"/>
        <v>0.1111111111111111</v>
      </c>
      <c r="K31" s="4"/>
    </row>
    <row r="32" spans="1:85" x14ac:dyDescent="0.25">
      <c r="A32" t="s">
        <v>6</v>
      </c>
      <c r="B32">
        <v>2020</v>
      </c>
      <c r="C32" s="1">
        <v>43862</v>
      </c>
      <c r="D32">
        <v>45</v>
      </c>
      <c r="E32">
        <v>10</v>
      </c>
      <c r="F32">
        <v>4</v>
      </c>
      <c r="G32" s="22">
        <f t="shared" si="0"/>
        <v>0.4</v>
      </c>
      <c r="K32" s="4"/>
    </row>
    <row r="33" spans="1:16" x14ac:dyDescent="0.25">
      <c r="A33" t="s">
        <v>6</v>
      </c>
      <c r="B33">
        <v>2020</v>
      </c>
      <c r="C33" s="1">
        <v>43891</v>
      </c>
      <c r="D33">
        <v>40</v>
      </c>
      <c r="E33">
        <v>11</v>
      </c>
      <c r="F33">
        <v>7</v>
      </c>
      <c r="G33" s="22">
        <f t="shared" si="0"/>
        <v>0.63636363636363635</v>
      </c>
      <c r="K33" s="4"/>
    </row>
    <row r="34" spans="1:16" x14ac:dyDescent="0.25">
      <c r="A34" t="s">
        <v>6</v>
      </c>
      <c r="B34">
        <v>2020</v>
      </c>
      <c r="C34" s="1">
        <v>43922</v>
      </c>
      <c r="D34">
        <v>38</v>
      </c>
      <c r="E34">
        <v>11</v>
      </c>
      <c r="F34">
        <v>4</v>
      </c>
      <c r="G34" s="22">
        <f t="shared" si="0"/>
        <v>0.36363636363636365</v>
      </c>
      <c r="K34" s="4"/>
    </row>
    <row r="35" spans="1:16" x14ac:dyDescent="0.25">
      <c r="A35" t="s">
        <v>6</v>
      </c>
      <c r="B35">
        <v>2020</v>
      </c>
      <c r="C35" s="1">
        <v>43952</v>
      </c>
      <c r="D35">
        <v>45</v>
      </c>
      <c r="E35">
        <v>13</v>
      </c>
      <c r="F35">
        <v>7</v>
      </c>
      <c r="G35" s="22">
        <f t="shared" si="0"/>
        <v>0.53846153846153844</v>
      </c>
      <c r="K35" s="4"/>
    </row>
    <row r="36" spans="1:16" x14ac:dyDescent="0.25">
      <c r="A36" t="s">
        <v>7</v>
      </c>
      <c r="B36">
        <v>2019</v>
      </c>
      <c r="C36" s="1">
        <v>43466</v>
      </c>
      <c r="D36">
        <v>60</v>
      </c>
      <c r="E36">
        <v>15</v>
      </c>
      <c r="F36">
        <v>9</v>
      </c>
      <c r="G36" s="22">
        <f t="shared" si="0"/>
        <v>0.6</v>
      </c>
      <c r="K36" s="4"/>
    </row>
    <row r="37" spans="1:16" x14ac:dyDescent="0.25">
      <c r="A37" t="s">
        <v>7</v>
      </c>
      <c r="B37">
        <v>2019</v>
      </c>
      <c r="C37" s="1">
        <v>43497</v>
      </c>
      <c r="D37">
        <v>57</v>
      </c>
      <c r="E37">
        <v>5</v>
      </c>
      <c r="F37">
        <v>3</v>
      </c>
      <c r="G37" s="22">
        <f t="shared" si="0"/>
        <v>0.6</v>
      </c>
      <c r="K37" s="4"/>
    </row>
    <row r="38" spans="1:16" x14ac:dyDescent="0.25">
      <c r="A38" t="s">
        <v>7</v>
      </c>
      <c r="B38">
        <v>2019</v>
      </c>
      <c r="C38" s="1">
        <v>43525</v>
      </c>
      <c r="D38">
        <v>72</v>
      </c>
      <c r="E38">
        <v>14</v>
      </c>
      <c r="F38">
        <v>11</v>
      </c>
      <c r="G38" s="22">
        <f t="shared" si="0"/>
        <v>0.7857142857142857</v>
      </c>
    </row>
    <row r="39" spans="1:16" x14ac:dyDescent="0.25">
      <c r="A39" t="s">
        <v>7</v>
      </c>
      <c r="B39">
        <v>2019</v>
      </c>
      <c r="C39" s="1">
        <v>43556</v>
      </c>
      <c r="D39">
        <v>82</v>
      </c>
      <c r="E39">
        <v>17</v>
      </c>
      <c r="F39">
        <v>11</v>
      </c>
      <c r="G39" s="22">
        <f t="shared" si="0"/>
        <v>0.6470588235294118</v>
      </c>
    </row>
    <row r="40" spans="1:16" x14ac:dyDescent="0.25">
      <c r="A40" t="s">
        <v>7</v>
      </c>
      <c r="B40">
        <v>2019</v>
      </c>
      <c r="C40" s="1">
        <v>43586</v>
      </c>
      <c r="D40">
        <v>66</v>
      </c>
      <c r="E40">
        <v>14</v>
      </c>
      <c r="F40">
        <v>9</v>
      </c>
      <c r="G40" s="22">
        <f t="shared" si="0"/>
        <v>0.6428571428571429</v>
      </c>
    </row>
    <row r="41" spans="1:16" x14ac:dyDescent="0.25">
      <c r="A41" t="s">
        <v>7</v>
      </c>
      <c r="B41">
        <v>2019</v>
      </c>
      <c r="C41" s="1">
        <v>43617</v>
      </c>
      <c r="D41">
        <v>84</v>
      </c>
      <c r="E41">
        <v>14</v>
      </c>
      <c r="F41">
        <v>12</v>
      </c>
      <c r="G41" s="22">
        <f t="shared" si="0"/>
        <v>0.8571428571428571</v>
      </c>
    </row>
    <row r="42" spans="1:16" x14ac:dyDescent="0.25">
      <c r="A42" t="s">
        <v>7</v>
      </c>
      <c r="B42">
        <v>2019</v>
      </c>
      <c r="C42" s="1">
        <v>43647</v>
      </c>
      <c r="D42">
        <v>61</v>
      </c>
      <c r="E42">
        <v>11</v>
      </c>
      <c r="F42">
        <v>7</v>
      </c>
      <c r="G42" s="22">
        <f t="shared" si="0"/>
        <v>0.63636363636363635</v>
      </c>
      <c r="O42" s="2"/>
      <c r="P42" s="2"/>
    </row>
    <row r="43" spans="1:16" x14ac:dyDescent="0.25">
      <c r="A43" t="s">
        <v>7</v>
      </c>
      <c r="B43">
        <v>2019</v>
      </c>
      <c r="C43" s="1">
        <v>43678</v>
      </c>
      <c r="D43">
        <v>66</v>
      </c>
      <c r="E43">
        <v>7</v>
      </c>
      <c r="F43">
        <v>4</v>
      </c>
      <c r="G43" s="22">
        <f t="shared" si="0"/>
        <v>0.5714285714285714</v>
      </c>
    </row>
    <row r="44" spans="1:16" x14ac:dyDescent="0.25">
      <c r="A44" t="s">
        <v>7</v>
      </c>
      <c r="B44">
        <v>2019</v>
      </c>
      <c r="C44" s="1">
        <v>43709</v>
      </c>
      <c r="D44">
        <v>64</v>
      </c>
      <c r="E44">
        <v>15</v>
      </c>
      <c r="F44">
        <v>14</v>
      </c>
      <c r="G44" s="22">
        <f t="shared" si="0"/>
        <v>0.93333333333333335</v>
      </c>
    </row>
    <row r="45" spans="1:16" x14ac:dyDescent="0.25">
      <c r="A45" t="s">
        <v>7</v>
      </c>
      <c r="B45">
        <v>2019</v>
      </c>
      <c r="C45" s="1">
        <v>43739</v>
      </c>
      <c r="D45">
        <v>84</v>
      </c>
      <c r="E45">
        <v>13</v>
      </c>
      <c r="F45">
        <v>8</v>
      </c>
      <c r="G45" s="22">
        <f t="shared" si="0"/>
        <v>0.61538461538461542</v>
      </c>
    </row>
    <row r="46" spans="1:16" x14ac:dyDescent="0.25">
      <c r="A46" t="s">
        <v>7</v>
      </c>
      <c r="B46">
        <v>2019</v>
      </c>
      <c r="C46" s="1">
        <v>43770</v>
      </c>
      <c r="D46">
        <v>76</v>
      </c>
      <c r="E46">
        <v>13</v>
      </c>
      <c r="F46">
        <v>8</v>
      </c>
      <c r="G46" s="22">
        <f t="shared" si="0"/>
        <v>0.61538461538461542</v>
      </c>
    </row>
    <row r="47" spans="1:16" x14ac:dyDescent="0.25">
      <c r="A47" t="s">
        <v>7</v>
      </c>
      <c r="B47">
        <v>2019</v>
      </c>
      <c r="C47" s="1">
        <v>43800</v>
      </c>
      <c r="D47">
        <v>60</v>
      </c>
      <c r="E47">
        <v>9</v>
      </c>
      <c r="F47">
        <v>5</v>
      </c>
      <c r="G47" s="22">
        <f t="shared" si="0"/>
        <v>0.55555555555555558</v>
      </c>
    </row>
    <row r="48" spans="1:16" x14ac:dyDescent="0.25">
      <c r="A48" t="s">
        <v>7</v>
      </c>
      <c r="B48">
        <v>2020</v>
      </c>
      <c r="C48" s="1">
        <v>43831</v>
      </c>
      <c r="D48">
        <v>91</v>
      </c>
      <c r="E48">
        <v>17</v>
      </c>
      <c r="F48">
        <v>8</v>
      </c>
      <c r="G48" s="22">
        <f t="shared" si="0"/>
        <v>0.47058823529411764</v>
      </c>
      <c r="L48" s="4"/>
    </row>
    <row r="49" spans="1:12" x14ac:dyDescent="0.25">
      <c r="A49" t="s">
        <v>7</v>
      </c>
      <c r="B49">
        <v>2020</v>
      </c>
      <c r="C49" s="1">
        <v>43862</v>
      </c>
      <c r="D49">
        <v>88</v>
      </c>
      <c r="E49">
        <v>17</v>
      </c>
      <c r="F49">
        <v>13</v>
      </c>
      <c r="G49" s="22">
        <f t="shared" si="0"/>
        <v>0.76470588235294112</v>
      </c>
      <c r="L49" s="47"/>
    </row>
    <row r="50" spans="1:12" x14ac:dyDescent="0.25">
      <c r="A50" t="s">
        <v>7</v>
      </c>
      <c r="B50">
        <v>2020</v>
      </c>
      <c r="C50" s="1">
        <v>43891</v>
      </c>
      <c r="D50">
        <v>74</v>
      </c>
      <c r="E50">
        <v>12</v>
      </c>
      <c r="F50">
        <v>5</v>
      </c>
      <c r="G50" s="22">
        <f t="shared" si="0"/>
        <v>0.41666666666666669</v>
      </c>
      <c r="L50" s="47"/>
    </row>
    <row r="51" spans="1:12" x14ac:dyDescent="0.25">
      <c r="A51" t="s">
        <v>7</v>
      </c>
      <c r="B51">
        <v>2020</v>
      </c>
      <c r="C51" s="1">
        <v>43922</v>
      </c>
      <c r="D51">
        <v>68</v>
      </c>
      <c r="E51">
        <v>14</v>
      </c>
      <c r="F51">
        <v>11</v>
      </c>
      <c r="G51" s="22">
        <f t="shared" si="0"/>
        <v>0.7857142857142857</v>
      </c>
      <c r="L51" s="47"/>
    </row>
    <row r="52" spans="1:12" x14ac:dyDescent="0.25">
      <c r="A52" t="s">
        <v>7</v>
      </c>
      <c r="B52">
        <v>2020</v>
      </c>
      <c r="C52" s="1">
        <v>43952</v>
      </c>
      <c r="D52">
        <v>62</v>
      </c>
      <c r="E52">
        <v>11</v>
      </c>
      <c r="F52">
        <v>6</v>
      </c>
      <c r="G52" s="22">
        <f t="shared" si="0"/>
        <v>0.54545454545454541</v>
      </c>
      <c r="L52" s="47"/>
    </row>
    <row r="53" spans="1:12" x14ac:dyDescent="0.25">
      <c r="A53" t="s">
        <v>8</v>
      </c>
      <c r="B53">
        <v>2019</v>
      </c>
      <c r="C53" s="1">
        <v>43466</v>
      </c>
      <c r="D53">
        <v>16</v>
      </c>
      <c r="E53">
        <v>7</v>
      </c>
      <c r="F53">
        <v>3</v>
      </c>
      <c r="G53" s="22">
        <f t="shared" si="0"/>
        <v>0.42857142857142855</v>
      </c>
      <c r="L53" s="47"/>
    </row>
    <row r="54" spans="1:12" x14ac:dyDescent="0.25">
      <c r="A54" t="s">
        <v>8</v>
      </c>
      <c r="B54">
        <v>2019</v>
      </c>
      <c r="C54" s="1">
        <v>43497</v>
      </c>
      <c r="D54">
        <v>18</v>
      </c>
      <c r="E54">
        <v>8</v>
      </c>
      <c r="F54">
        <v>5</v>
      </c>
      <c r="G54" s="22">
        <f t="shared" si="0"/>
        <v>0.625</v>
      </c>
      <c r="L54" s="47"/>
    </row>
    <row r="55" spans="1:12" x14ac:dyDescent="0.25">
      <c r="A55" t="s">
        <v>8</v>
      </c>
      <c r="B55">
        <v>2019</v>
      </c>
      <c r="C55" s="1">
        <v>43525</v>
      </c>
      <c r="D55">
        <v>21</v>
      </c>
      <c r="E55">
        <v>10</v>
      </c>
      <c r="F55">
        <v>4</v>
      </c>
      <c r="G55" s="22">
        <f t="shared" si="0"/>
        <v>0.4</v>
      </c>
      <c r="L55" s="47"/>
    </row>
    <row r="56" spans="1:12" x14ac:dyDescent="0.25">
      <c r="A56" t="s">
        <v>8</v>
      </c>
      <c r="B56">
        <v>2019</v>
      </c>
      <c r="C56" s="1">
        <v>43556</v>
      </c>
      <c r="D56">
        <v>15</v>
      </c>
      <c r="E56">
        <v>6</v>
      </c>
      <c r="F56">
        <v>4</v>
      </c>
      <c r="G56" s="22">
        <f t="shared" si="0"/>
        <v>0.66666666666666663</v>
      </c>
      <c r="L56" s="47"/>
    </row>
    <row r="57" spans="1:12" x14ac:dyDescent="0.25">
      <c r="A57" t="s">
        <v>8</v>
      </c>
      <c r="B57">
        <v>2019</v>
      </c>
      <c r="C57" s="1">
        <v>43586</v>
      </c>
      <c r="D57">
        <v>23</v>
      </c>
      <c r="E57">
        <v>12</v>
      </c>
      <c r="F57">
        <v>8</v>
      </c>
      <c r="G57" s="22">
        <f t="shared" si="0"/>
        <v>0.66666666666666663</v>
      </c>
      <c r="L57" s="47"/>
    </row>
    <row r="58" spans="1:12" x14ac:dyDescent="0.25">
      <c r="A58" t="s">
        <v>8</v>
      </c>
      <c r="B58">
        <v>2019</v>
      </c>
      <c r="C58" s="1">
        <v>43617</v>
      </c>
      <c r="D58">
        <v>19</v>
      </c>
      <c r="E58">
        <v>5</v>
      </c>
      <c r="F58">
        <v>3</v>
      </c>
      <c r="G58" s="22">
        <f t="shared" si="0"/>
        <v>0.6</v>
      </c>
      <c r="L58" s="47"/>
    </row>
    <row r="59" spans="1:12" x14ac:dyDescent="0.25">
      <c r="A59" t="s">
        <v>8</v>
      </c>
      <c r="B59">
        <v>2019</v>
      </c>
      <c r="C59" s="1">
        <v>43647</v>
      </c>
      <c r="D59">
        <v>17</v>
      </c>
      <c r="E59">
        <v>9</v>
      </c>
      <c r="F59">
        <v>5</v>
      </c>
      <c r="G59" s="22">
        <f t="shared" si="0"/>
        <v>0.55555555555555558</v>
      </c>
      <c r="L59" s="47"/>
    </row>
    <row r="60" spans="1:12" x14ac:dyDescent="0.25">
      <c r="A60" t="s">
        <v>8</v>
      </c>
      <c r="B60">
        <v>2019</v>
      </c>
      <c r="C60" s="1">
        <v>43678</v>
      </c>
      <c r="D60">
        <v>28</v>
      </c>
      <c r="E60">
        <v>14</v>
      </c>
      <c r="F60">
        <v>8</v>
      </c>
      <c r="G60" s="22">
        <f t="shared" si="0"/>
        <v>0.5714285714285714</v>
      </c>
      <c r="L60" s="47"/>
    </row>
    <row r="61" spans="1:12" x14ac:dyDescent="0.25">
      <c r="A61" t="s">
        <v>8</v>
      </c>
      <c r="B61">
        <v>2019</v>
      </c>
      <c r="C61" s="1">
        <v>43709</v>
      </c>
      <c r="D61">
        <v>26</v>
      </c>
      <c r="E61">
        <v>6</v>
      </c>
      <c r="F61">
        <v>4</v>
      </c>
      <c r="G61" s="22">
        <f t="shared" si="0"/>
        <v>0.66666666666666663</v>
      </c>
      <c r="L61" s="4"/>
    </row>
    <row r="62" spans="1:12" x14ac:dyDescent="0.25">
      <c r="A62" t="s">
        <v>8</v>
      </c>
      <c r="B62">
        <v>2019</v>
      </c>
      <c r="C62" s="1">
        <v>43739</v>
      </c>
      <c r="D62">
        <v>33</v>
      </c>
      <c r="E62">
        <v>7</v>
      </c>
      <c r="F62">
        <v>3</v>
      </c>
      <c r="G62" s="22">
        <f t="shared" si="0"/>
        <v>0.42857142857142855</v>
      </c>
      <c r="L62" s="47"/>
    </row>
    <row r="63" spans="1:12" x14ac:dyDescent="0.25">
      <c r="A63" t="s">
        <v>8</v>
      </c>
      <c r="B63">
        <v>2019</v>
      </c>
      <c r="C63" s="1">
        <v>43770</v>
      </c>
      <c r="D63">
        <v>18</v>
      </c>
      <c r="E63">
        <v>8</v>
      </c>
      <c r="F63">
        <v>6</v>
      </c>
      <c r="G63" s="22">
        <f t="shared" si="0"/>
        <v>0.75</v>
      </c>
      <c r="L63" s="4"/>
    </row>
    <row r="64" spans="1:12" x14ac:dyDescent="0.25">
      <c r="A64" t="s">
        <v>8</v>
      </c>
      <c r="B64">
        <v>2019</v>
      </c>
      <c r="C64" s="1">
        <v>43800</v>
      </c>
      <c r="D64">
        <v>28</v>
      </c>
      <c r="E64">
        <v>6</v>
      </c>
      <c r="F64">
        <v>5</v>
      </c>
      <c r="G64" s="22">
        <f t="shared" si="0"/>
        <v>0.83333333333333337</v>
      </c>
    </row>
    <row r="65" spans="1:7" x14ac:dyDescent="0.25">
      <c r="A65" t="s">
        <v>8</v>
      </c>
      <c r="B65">
        <v>2020</v>
      </c>
      <c r="C65" s="1">
        <v>43831</v>
      </c>
      <c r="D65">
        <v>27</v>
      </c>
      <c r="E65">
        <v>11</v>
      </c>
      <c r="F65">
        <v>9</v>
      </c>
      <c r="G65" s="22">
        <f t="shared" si="0"/>
        <v>0.81818181818181823</v>
      </c>
    </row>
    <row r="66" spans="1:7" x14ac:dyDescent="0.25">
      <c r="A66" t="s">
        <v>8</v>
      </c>
      <c r="B66">
        <v>2020</v>
      </c>
      <c r="C66" s="1">
        <v>43862</v>
      </c>
      <c r="D66">
        <v>22</v>
      </c>
      <c r="E66">
        <v>10</v>
      </c>
      <c r="F66">
        <v>7</v>
      </c>
      <c r="G66" s="22">
        <f t="shared" si="0"/>
        <v>0.7</v>
      </c>
    </row>
    <row r="67" spans="1:7" x14ac:dyDescent="0.25">
      <c r="A67" t="s">
        <v>8</v>
      </c>
      <c r="B67">
        <v>2020</v>
      </c>
      <c r="C67" s="1">
        <v>43891</v>
      </c>
      <c r="D67">
        <v>30</v>
      </c>
      <c r="E67">
        <v>3</v>
      </c>
      <c r="G67" s="22">
        <f t="shared" ref="G67:G130" si="1">IFERROR(F67/E67,0)</f>
        <v>0</v>
      </c>
    </row>
    <row r="68" spans="1:7" x14ac:dyDescent="0.25">
      <c r="A68" t="s">
        <v>8</v>
      </c>
      <c r="B68">
        <v>2020</v>
      </c>
      <c r="C68" s="1">
        <v>43922</v>
      </c>
      <c r="D68">
        <v>27</v>
      </c>
      <c r="E68">
        <v>1</v>
      </c>
      <c r="F68">
        <v>1</v>
      </c>
      <c r="G68" s="22">
        <f t="shared" si="1"/>
        <v>1</v>
      </c>
    </row>
    <row r="69" spans="1:7" x14ac:dyDescent="0.25">
      <c r="A69" t="s">
        <v>8</v>
      </c>
      <c r="B69">
        <v>2020</v>
      </c>
      <c r="C69" s="1">
        <v>43952</v>
      </c>
      <c r="D69">
        <v>22</v>
      </c>
      <c r="E69">
        <v>1</v>
      </c>
      <c r="F69">
        <v>1</v>
      </c>
      <c r="G69" s="22">
        <f t="shared" si="1"/>
        <v>1</v>
      </c>
    </row>
    <row r="70" spans="1:7" x14ac:dyDescent="0.25">
      <c r="A70" t="s">
        <v>9</v>
      </c>
      <c r="B70">
        <v>2019</v>
      </c>
      <c r="C70" s="1">
        <v>43466</v>
      </c>
      <c r="D70">
        <v>13</v>
      </c>
      <c r="E70">
        <v>3</v>
      </c>
      <c r="F70">
        <v>3</v>
      </c>
      <c r="G70" s="22">
        <f t="shared" si="1"/>
        <v>1</v>
      </c>
    </row>
    <row r="71" spans="1:7" x14ac:dyDescent="0.25">
      <c r="A71" t="s">
        <v>9</v>
      </c>
      <c r="B71">
        <v>2019</v>
      </c>
      <c r="C71" s="1">
        <v>43497</v>
      </c>
      <c r="D71">
        <v>20</v>
      </c>
      <c r="E71">
        <v>6</v>
      </c>
      <c r="F71">
        <v>5</v>
      </c>
      <c r="G71" s="22">
        <f t="shared" si="1"/>
        <v>0.83333333333333337</v>
      </c>
    </row>
    <row r="72" spans="1:7" x14ac:dyDescent="0.25">
      <c r="A72" t="s">
        <v>9</v>
      </c>
      <c r="B72">
        <v>2019</v>
      </c>
      <c r="C72" s="1">
        <v>43525</v>
      </c>
      <c r="D72">
        <v>18</v>
      </c>
      <c r="E72">
        <v>8</v>
      </c>
      <c r="F72">
        <v>6</v>
      </c>
      <c r="G72" s="22">
        <f t="shared" si="1"/>
        <v>0.75</v>
      </c>
    </row>
    <row r="73" spans="1:7" x14ac:dyDescent="0.25">
      <c r="A73" t="s">
        <v>9</v>
      </c>
      <c r="B73">
        <v>2019</v>
      </c>
      <c r="C73" s="1">
        <v>43556</v>
      </c>
      <c r="D73">
        <v>9</v>
      </c>
      <c r="E73">
        <v>1</v>
      </c>
      <c r="F73">
        <v>1</v>
      </c>
      <c r="G73" s="22">
        <f t="shared" si="1"/>
        <v>1</v>
      </c>
    </row>
    <row r="74" spans="1:7" x14ac:dyDescent="0.25">
      <c r="A74" t="s">
        <v>9</v>
      </c>
      <c r="B74">
        <v>2019</v>
      </c>
      <c r="C74" s="1">
        <v>43586</v>
      </c>
      <c r="D74">
        <v>18</v>
      </c>
      <c r="E74">
        <v>7</v>
      </c>
      <c r="F74">
        <v>4</v>
      </c>
      <c r="G74" s="22">
        <f t="shared" si="1"/>
        <v>0.5714285714285714</v>
      </c>
    </row>
    <row r="75" spans="1:7" x14ac:dyDescent="0.25">
      <c r="A75" t="s">
        <v>9</v>
      </c>
      <c r="B75">
        <v>2019</v>
      </c>
      <c r="C75" s="1">
        <v>43617</v>
      </c>
      <c r="D75">
        <v>13</v>
      </c>
      <c r="E75">
        <v>6</v>
      </c>
      <c r="F75">
        <v>3</v>
      </c>
      <c r="G75" s="22">
        <f t="shared" si="1"/>
        <v>0.5</v>
      </c>
    </row>
    <row r="76" spans="1:7" x14ac:dyDescent="0.25">
      <c r="A76" t="s">
        <v>9</v>
      </c>
      <c r="B76">
        <v>2019</v>
      </c>
      <c r="C76" s="1">
        <v>43647</v>
      </c>
      <c r="D76">
        <v>19</v>
      </c>
      <c r="E76">
        <v>4</v>
      </c>
      <c r="F76">
        <v>3</v>
      </c>
      <c r="G76" s="22">
        <f t="shared" si="1"/>
        <v>0.75</v>
      </c>
    </row>
    <row r="77" spans="1:7" x14ac:dyDescent="0.25">
      <c r="A77" t="s">
        <v>9</v>
      </c>
      <c r="B77">
        <v>2019</v>
      </c>
      <c r="C77" s="1">
        <v>43678</v>
      </c>
      <c r="D77">
        <v>16</v>
      </c>
      <c r="E77">
        <v>2</v>
      </c>
      <c r="F77">
        <v>1</v>
      </c>
      <c r="G77" s="22">
        <f t="shared" si="1"/>
        <v>0.5</v>
      </c>
    </row>
    <row r="78" spans="1:7" x14ac:dyDescent="0.25">
      <c r="A78" t="s">
        <v>9</v>
      </c>
      <c r="B78">
        <v>2019</v>
      </c>
      <c r="C78" s="1">
        <v>43709</v>
      </c>
      <c r="D78">
        <v>14</v>
      </c>
      <c r="E78">
        <v>3</v>
      </c>
      <c r="F78">
        <v>2</v>
      </c>
      <c r="G78" s="22">
        <f t="shared" si="1"/>
        <v>0.66666666666666663</v>
      </c>
    </row>
    <row r="79" spans="1:7" x14ac:dyDescent="0.25">
      <c r="A79" t="s">
        <v>9</v>
      </c>
      <c r="B79">
        <v>2019</v>
      </c>
      <c r="C79" s="1">
        <v>43739</v>
      </c>
      <c r="D79">
        <v>20</v>
      </c>
      <c r="E79">
        <v>5</v>
      </c>
      <c r="F79">
        <v>4</v>
      </c>
      <c r="G79" s="22">
        <f t="shared" si="1"/>
        <v>0.8</v>
      </c>
    </row>
    <row r="80" spans="1:7" x14ac:dyDescent="0.25">
      <c r="A80" t="s">
        <v>9</v>
      </c>
      <c r="B80">
        <v>2019</v>
      </c>
      <c r="C80" s="1">
        <v>43770</v>
      </c>
      <c r="D80">
        <v>15</v>
      </c>
      <c r="E80">
        <v>8</v>
      </c>
      <c r="F80">
        <v>4</v>
      </c>
      <c r="G80" s="22">
        <f t="shared" si="1"/>
        <v>0.5</v>
      </c>
    </row>
    <row r="81" spans="1:7" x14ac:dyDescent="0.25">
      <c r="A81" t="s">
        <v>9</v>
      </c>
      <c r="B81">
        <v>2019</v>
      </c>
      <c r="C81" s="1">
        <v>43800</v>
      </c>
      <c r="D81">
        <v>19</v>
      </c>
      <c r="E81">
        <v>5</v>
      </c>
      <c r="F81">
        <v>2</v>
      </c>
      <c r="G81" s="22">
        <f t="shared" si="1"/>
        <v>0.4</v>
      </c>
    </row>
    <row r="82" spans="1:7" x14ac:dyDescent="0.25">
      <c r="A82" t="s">
        <v>9</v>
      </c>
      <c r="B82">
        <v>2020</v>
      </c>
      <c r="C82" s="1">
        <v>43831</v>
      </c>
      <c r="D82">
        <v>18</v>
      </c>
      <c r="E82">
        <v>8</v>
      </c>
      <c r="F82">
        <v>7</v>
      </c>
      <c r="G82" s="22">
        <f t="shared" si="1"/>
        <v>0.875</v>
      </c>
    </row>
    <row r="83" spans="1:7" x14ac:dyDescent="0.25">
      <c r="A83" t="s">
        <v>9</v>
      </c>
      <c r="B83">
        <v>2020</v>
      </c>
      <c r="C83" s="1">
        <v>43862</v>
      </c>
      <c r="D83">
        <v>18</v>
      </c>
      <c r="E83">
        <v>5</v>
      </c>
      <c r="F83">
        <v>2</v>
      </c>
      <c r="G83" s="22">
        <f t="shared" si="1"/>
        <v>0.4</v>
      </c>
    </row>
    <row r="84" spans="1:7" x14ac:dyDescent="0.25">
      <c r="A84" t="s">
        <v>9</v>
      </c>
      <c r="B84">
        <v>2020</v>
      </c>
      <c r="C84" s="1">
        <v>43891</v>
      </c>
      <c r="D84">
        <v>16</v>
      </c>
      <c r="E84">
        <v>4</v>
      </c>
      <c r="F84">
        <v>4</v>
      </c>
      <c r="G84" s="22">
        <f t="shared" si="1"/>
        <v>1</v>
      </c>
    </row>
    <row r="85" spans="1:7" x14ac:dyDescent="0.25">
      <c r="A85" t="s">
        <v>9</v>
      </c>
      <c r="B85">
        <v>2020</v>
      </c>
      <c r="C85" s="1">
        <v>43922</v>
      </c>
      <c r="D85">
        <v>18</v>
      </c>
      <c r="E85">
        <v>7</v>
      </c>
      <c r="F85">
        <v>5</v>
      </c>
      <c r="G85" s="22">
        <f t="shared" si="1"/>
        <v>0.7142857142857143</v>
      </c>
    </row>
    <row r="86" spans="1:7" x14ac:dyDescent="0.25">
      <c r="A86" t="s">
        <v>9</v>
      </c>
      <c r="B86">
        <v>2020</v>
      </c>
      <c r="C86" s="1">
        <v>43952</v>
      </c>
      <c r="D86">
        <v>15</v>
      </c>
      <c r="E86">
        <v>6</v>
      </c>
      <c r="F86">
        <v>5</v>
      </c>
      <c r="G86" s="22">
        <f t="shared" si="1"/>
        <v>0.83333333333333337</v>
      </c>
    </row>
    <row r="87" spans="1:7" x14ac:dyDescent="0.25">
      <c r="A87" t="s">
        <v>10</v>
      </c>
      <c r="B87">
        <v>2019</v>
      </c>
      <c r="C87" s="1">
        <v>43466</v>
      </c>
      <c r="D87">
        <v>341</v>
      </c>
      <c r="E87">
        <v>48</v>
      </c>
      <c r="F87">
        <v>16</v>
      </c>
      <c r="G87" s="22">
        <f t="shared" si="1"/>
        <v>0.33333333333333331</v>
      </c>
    </row>
    <row r="88" spans="1:7" x14ac:dyDescent="0.25">
      <c r="A88" t="s">
        <v>10</v>
      </c>
      <c r="B88">
        <v>2019</v>
      </c>
      <c r="C88" s="1">
        <v>43497</v>
      </c>
      <c r="D88">
        <v>309</v>
      </c>
      <c r="E88">
        <v>40</v>
      </c>
      <c r="F88">
        <v>15</v>
      </c>
      <c r="G88" s="22">
        <f t="shared" si="1"/>
        <v>0.375</v>
      </c>
    </row>
    <row r="89" spans="1:7" x14ac:dyDescent="0.25">
      <c r="A89" t="s">
        <v>10</v>
      </c>
      <c r="B89">
        <v>2019</v>
      </c>
      <c r="C89" s="1">
        <v>43525</v>
      </c>
      <c r="D89">
        <v>305</v>
      </c>
      <c r="E89">
        <v>40</v>
      </c>
      <c r="F89">
        <v>13</v>
      </c>
      <c r="G89" s="22">
        <f t="shared" si="1"/>
        <v>0.32500000000000001</v>
      </c>
    </row>
    <row r="90" spans="1:7" x14ac:dyDescent="0.25">
      <c r="A90" t="s">
        <v>10</v>
      </c>
      <c r="B90">
        <v>2019</v>
      </c>
      <c r="C90" s="1">
        <v>43556</v>
      </c>
      <c r="D90">
        <v>283</v>
      </c>
      <c r="E90">
        <v>35</v>
      </c>
      <c r="F90">
        <v>19</v>
      </c>
      <c r="G90" s="22">
        <f t="shared" si="1"/>
        <v>0.54285714285714282</v>
      </c>
    </row>
    <row r="91" spans="1:7" x14ac:dyDescent="0.25">
      <c r="A91" t="s">
        <v>10</v>
      </c>
      <c r="B91">
        <v>2019</v>
      </c>
      <c r="C91" s="1">
        <v>43586</v>
      </c>
      <c r="D91">
        <v>324</v>
      </c>
      <c r="E91">
        <v>48</v>
      </c>
      <c r="F91">
        <v>12</v>
      </c>
      <c r="G91" s="22">
        <f t="shared" si="1"/>
        <v>0.25</v>
      </c>
    </row>
    <row r="92" spans="1:7" x14ac:dyDescent="0.25">
      <c r="A92" t="s">
        <v>10</v>
      </c>
      <c r="B92">
        <v>2019</v>
      </c>
      <c r="C92" s="1">
        <v>43617</v>
      </c>
      <c r="D92">
        <v>257</v>
      </c>
      <c r="E92">
        <v>28</v>
      </c>
      <c r="F92">
        <v>10</v>
      </c>
      <c r="G92" s="22">
        <f t="shared" si="1"/>
        <v>0.35714285714285715</v>
      </c>
    </row>
    <row r="93" spans="1:7" x14ac:dyDescent="0.25">
      <c r="A93" t="s">
        <v>10</v>
      </c>
      <c r="B93">
        <v>2019</v>
      </c>
      <c r="C93" s="1">
        <v>43647</v>
      </c>
      <c r="D93">
        <v>273</v>
      </c>
      <c r="E93">
        <v>48</v>
      </c>
      <c r="F93">
        <v>20</v>
      </c>
      <c r="G93" s="22">
        <f t="shared" si="1"/>
        <v>0.41666666666666669</v>
      </c>
    </row>
    <row r="94" spans="1:7" x14ac:dyDescent="0.25">
      <c r="A94" t="s">
        <v>10</v>
      </c>
      <c r="B94">
        <v>2019</v>
      </c>
      <c r="C94" s="1">
        <v>43678</v>
      </c>
      <c r="D94">
        <v>287</v>
      </c>
      <c r="E94">
        <v>45</v>
      </c>
      <c r="F94">
        <v>12</v>
      </c>
      <c r="G94" s="22">
        <f t="shared" si="1"/>
        <v>0.26666666666666666</v>
      </c>
    </row>
    <row r="95" spans="1:7" x14ac:dyDescent="0.25">
      <c r="A95" t="s">
        <v>10</v>
      </c>
      <c r="B95">
        <v>2019</v>
      </c>
      <c r="C95" s="1">
        <v>43709</v>
      </c>
      <c r="D95">
        <v>297</v>
      </c>
      <c r="E95">
        <v>47</v>
      </c>
      <c r="F95">
        <v>23</v>
      </c>
      <c r="G95" s="22">
        <f t="shared" si="1"/>
        <v>0.48936170212765956</v>
      </c>
    </row>
    <row r="96" spans="1:7" x14ac:dyDescent="0.25">
      <c r="A96" t="s">
        <v>10</v>
      </c>
      <c r="B96">
        <v>2019</v>
      </c>
      <c r="C96" s="1">
        <v>43739</v>
      </c>
      <c r="D96">
        <v>331</v>
      </c>
      <c r="E96">
        <v>35</v>
      </c>
      <c r="F96">
        <v>11</v>
      </c>
      <c r="G96" s="22">
        <f t="shared" si="1"/>
        <v>0.31428571428571428</v>
      </c>
    </row>
    <row r="97" spans="1:7" x14ac:dyDescent="0.25">
      <c r="A97" t="s">
        <v>10</v>
      </c>
      <c r="B97">
        <v>2019</v>
      </c>
      <c r="C97" s="1">
        <v>43770</v>
      </c>
      <c r="D97">
        <v>314</v>
      </c>
      <c r="E97">
        <v>38</v>
      </c>
      <c r="F97">
        <v>15</v>
      </c>
      <c r="G97" s="22">
        <f t="shared" si="1"/>
        <v>0.39473684210526316</v>
      </c>
    </row>
    <row r="98" spans="1:7" x14ac:dyDescent="0.25">
      <c r="A98" t="s">
        <v>10</v>
      </c>
      <c r="B98">
        <v>2019</v>
      </c>
      <c r="C98" s="1">
        <v>43800</v>
      </c>
      <c r="D98">
        <v>309</v>
      </c>
      <c r="E98">
        <v>37</v>
      </c>
      <c r="F98">
        <v>8</v>
      </c>
      <c r="G98" s="22">
        <f t="shared" si="1"/>
        <v>0.21621621621621623</v>
      </c>
    </row>
    <row r="99" spans="1:7" x14ac:dyDescent="0.25">
      <c r="A99" t="s">
        <v>10</v>
      </c>
      <c r="B99">
        <v>2020</v>
      </c>
      <c r="C99" s="1">
        <v>43831</v>
      </c>
      <c r="D99">
        <v>359</v>
      </c>
      <c r="E99">
        <v>54</v>
      </c>
      <c r="F99">
        <v>7</v>
      </c>
      <c r="G99" s="22">
        <f t="shared" si="1"/>
        <v>0.12962962962962962</v>
      </c>
    </row>
    <row r="100" spans="1:7" x14ac:dyDescent="0.25">
      <c r="A100" t="s">
        <v>10</v>
      </c>
      <c r="B100">
        <v>2020</v>
      </c>
      <c r="C100" s="1">
        <v>43862</v>
      </c>
      <c r="D100">
        <v>294</v>
      </c>
      <c r="E100">
        <v>46</v>
      </c>
      <c r="F100">
        <v>16</v>
      </c>
      <c r="G100" s="22">
        <f t="shared" si="1"/>
        <v>0.34782608695652173</v>
      </c>
    </row>
    <row r="101" spans="1:7" x14ac:dyDescent="0.25">
      <c r="A101" t="s">
        <v>10</v>
      </c>
      <c r="B101">
        <v>2020</v>
      </c>
      <c r="C101" s="1">
        <v>43891</v>
      </c>
      <c r="D101">
        <v>349</v>
      </c>
      <c r="E101">
        <v>44</v>
      </c>
      <c r="F101">
        <v>14</v>
      </c>
      <c r="G101" s="22">
        <f t="shared" si="1"/>
        <v>0.31818181818181818</v>
      </c>
    </row>
    <row r="102" spans="1:7" x14ac:dyDescent="0.25">
      <c r="A102" t="s">
        <v>10</v>
      </c>
      <c r="B102">
        <v>2020</v>
      </c>
      <c r="C102" s="1">
        <v>43922</v>
      </c>
      <c r="D102">
        <v>242</v>
      </c>
      <c r="E102">
        <v>13</v>
      </c>
      <c r="F102">
        <v>7</v>
      </c>
      <c r="G102" s="22">
        <f t="shared" si="1"/>
        <v>0.53846153846153844</v>
      </c>
    </row>
    <row r="103" spans="1:7" x14ac:dyDescent="0.25">
      <c r="A103" t="s">
        <v>10</v>
      </c>
      <c r="B103">
        <v>2020</v>
      </c>
      <c r="C103" s="1">
        <v>43952</v>
      </c>
      <c r="D103">
        <v>264</v>
      </c>
      <c r="E103">
        <v>22</v>
      </c>
      <c r="F103">
        <v>10</v>
      </c>
      <c r="G103" s="22">
        <f t="shared" si="1"/>
        <v>0.45454545454545453</v>
      </c>
    </row>
    <row r="104" spans="1:7" x14ac:dyDescent="0.25">
      <c r="A104" t="s">
        <v>11</v>
      </c>
      <c r="B104">
        <v>2019</v>
      </c>
      <c r="C104" s="1">
        <v>43466</v>
      </c>
      <c r="D104">
        <v>20</v>
      </c>
      <c r="E104">
        <v>11</v>
      </c>
      <c r="F104">
        <v>5</v>
      </c>
      <c r="G104" s="22">
        <f t="shared" si="1"/>
        <v>0.45454545454545453</v>
      </c>
    </row>
    <row r="105" spans="1:7" x14ac:dyDescent="0.25">
      <c r="A105" t="s">
        <v>11</v>
      </c>
      <c r="B105">
        <v>2019</v>
      </c>
      <c r="C105" s="1">
        <v>43497</v>
      </c>
      <c r="D105">
        <v>20</v>
      </c>
      <c r="E105">
        <v>7</v>
      </c>
      <c r="G105" s="22">
        <f t="shared" si="1"/>
        <v>0</v>
      </c>
    </row>
    <row r="106" spans="1:7" x14ac:dyDescent="0.25">
      <c r="A106" t="s">
        <v>11</v>
      </c>
      <c r="B106">
        <v>2019</v>
      </c>
      <c r="C106" s="1">
        <v>43525</v>
      </c>
      <c r="D106">
        <v>23</v>
      </c>
      <c r="E106">
        <v>10</v>
      </c>
      <c r="F106">
        <v>2</v>
      </c>
      <c r="G106" s="22">
        <f t="shared" si="1"/>
        <v>0.2</v>
      </c>
    </row>
    <row r="107" spans="1:7" x14ac:dyDescent="0.25">
      <c r="A107" t="s">
        <v>11</v>
      </c>
      <c r="B107">
        <v>2019</v>
      </c>
      <c r="C107" s="1">
        <v>43556</v>
      </c>
      <c r="D107">
        <v>16</v>
      </c>
      <c r="E107">
        <v>3</v>
      </c>
      <c r="F107">
        <v>1</v>
      </c>
      <c r="G107" s="22">
        <f t="shared" si="1"/>
        <v>0.33333333333333331</v>
      </c>
    </row>
    <row r="108" spans="1:7" x14ac:dyDescent="0.25">
      <c r="A108" t="s">
        <v>11</v>
      </c>
      <c r="B108">
        <v>2019</v>
      </c>
      <c r="C108" s="1">
        <v>43586</v>
      </c>
      <c r="D108">
        <v>27</v>
      </c>
      <c r="E108">
        <v>8</v>
      </c>
      <c r="F108">
        <v>2</v>
      </c>
      <c r="G108" s="22">
        <f t="shared" si="1"/>
        <v>0.25</v>
      </c>
    </row>
    <row r="109" spans="1:7" x14ac:dyDescent="0.25">
      <c r="A109" t="s">
        <v>11</v>
      </c>
      <c r="B109">
        <v>2019</v>
      </c>
      <c r="C109" s="1">
        <v>43617</v>
      </c>
      <c r="D109">
        <v>22</v>
      </c>
      <c r="E109">
        <v>4</v>
      </c>
      <c r="F109">
        <v>1</v>
      </c>
      <c r="G109" s="22">
        <f t="shared" si="1"/>
        <v>0.25</v>
      </c>
    </row>
    <row r="110" spans="1:7" x14ac:dyDescent="0.25">
      <c r="A110" t="s">
        <v>11</v>
      </c>
      <c r="B110">
        <v>2019</v>
      </c>
      <c r="C110" s="1">
        <v>43647</v>
      </c>
      <c r="D110">
        <v>25</v>
      </c>
      <c r="E110">
        <v>8</v>
      </c>
      <c r="F110">
        <v>3</v>
      </c>
      <c r="G110" s="22">
        <f t="shared" si="1"/>
        <v>0.375</v>
      </c>
    </row>
    <row r="111" spans="1:7" x14ac:dyDescent="0.25">
      <c r="A111" t="s">
        <v>11</v>
      </c>
      <c r="B111">
        <v>2019</v>
      </c>
      <c r="C111" s="1">
        <v>43678</v>
      </c>
      <c r="D111">
        <v>27</v>
      </c>
      <c r="E111">
        <v>10</v>
      </c>
      <c r="F111">
        <v>3</v>
      </c>
      <c r="G111" s="22">
        <f t="shared" si="1"/>
        <v>0.3</v>
      </c>
    </row>
    <row r="112" spans="1:7" x14ac:dyDescent="0.25">
      <c r="A112" t="s">
        <v>11</v>
      </c>
      <c r="B112">
        <v>2019</v>
      </c>
      <c r="C112" s="1">
        <v>43709</v>
      </c>
      <c r="D112">
        <v>18</v>
      </c>
      <c r="E112">
        <v>8</v>
      </c>
      <c r="G112" s="22">
        <f t="shared" si="1"/>
        <v>0</v>
      </c>
    </row>
    <row r="113" spans="1:7" x14ac:dyDescent="0.25">
      <c r="A113" t="s">
        <v>11</v>
      </c>
      <c r="B113">
        <v>2019</v>
      </c>
      <c r="C113" s="1">
        <v>43739</v>
      </c>
      <c r="D113">
        <v>25</v>
      </c>
      <c r="E113">
        <v>6</v>
      </c>
      <c r="G113" s="22">
        <f t="shared" si="1"/>
        <v>0</v>
      </c>
    </row>
    <row r="114" spans="1:7" x14ac:dyDescent="0.25">
      <c r="A114" t="s">
        <v>11</v>
      </c>
      <c r="B114">
        <v>2019</v>
      </c>
      <c r="C114" s="1">
        <v>43770</v>
      </c>
      <c r="D114">
        <v>21</v>
      </c>
      <c r="E114">
        <v>9</v>
      </c>
      <c r="F114">
        <v>2</v>
      </c>
      <c r="G114" s="22">
        <f t="shared" si="1"/>
        <v>0.22222222222222221</v>
      </c>
    </row>
    <row r="115" spans="1:7" x14ac:dyDescent="0.25">
      <c r="A115" t="s">
        <v>11</v>
      </c>
      <c r="B115">
        <v>2019</v>
      </c>
      <c r="C115" s="1">
        <v>43800</v>
      </c>
      <c r="D115">
        <v>27</v>
      </c>
      <c r="E115">
        <v>2</v>
      </c>
      <c r="F115">
        <v>1</v>
      </c>
      <c r="G115" s="22">
        <f t="shared" si="1"/>
        <v>0.5</v>
      </c>
    </row>
    <row r="116" spans="1:7" x14ac:dyDescent="0.25">
      <c r="A116" t="s">
        <v>11</v>
      </c>
      <c r="B116">
        <v>2020</v>
      </c>
      <c r="C116" s="1">
        <v>43831</v>
      </c>
      <c r="D116">
        <v>32</v>
      </c>
      <c r="E116">
        <v>10</v>
      </c>
      <c r="F116">
        <v>2</v>
      </c>
      <c r="G116" s="22">
        <f t="shared" si="1"/>
        <v>0.2</v>
      </c>
    </row>
    <row r="117" spans="1:7" x14ac:dyDescent="0.25">
      <c r="A117" t="s">
        <v>11</v>
      </c>
      <c r="B117">
        <v>2020</v>
      </c>
      <c r="C117" s="1">
        <v>43862</v>
      </c>
      <c r="D117">
        <v>23</v>
      </c>
      <c r="E117">
        <v>7</v>
      </c>
      <c r="F117">
        <v>2</v>
      </c>
      <c r="G117" s="22">
        <f t="shared" si="1"/>
        <v>0.2857142857142857</v>
      </c>
    </row>
    <row r="118" spans="1:7" x14ac:dyDescent="0.25">
      <c r="A118" t="s">
        <v>11</v>
      </c>
      <c r="B118">
        <v>2020</v>
      </c>
      <c r="C118" s="1">
        <v>43891</v>
      </c>
      <c r="D118">
        <v>32</v>
      </c>
      <c r="E118">
        <v>2</v>
      </c>
      <c r="G118" s="22">
        <f t="shared" si="1"/>
        <v>0</v>
      </c>
    </row>
    <row r="119" spans="1:7" x14ac:dyDescent="0.25">
      <c r="A119" t="s">
        <v>11</v>
      </c>
      <c r="B119">
        <v>2020</v>
      </c>
      <c r="C119" s="1">
        <v>43922</v>
      </c>
      <c r="D119">
        <v>17</v>
      </c>
      <c r="E119">
        <v>1</v>
      </c>
      <c r="G119" s="22">
        <f t="shared" si="1"/>
        <v>0</v>
      </c>
    </row>
    <row r="120" spans="1:7" x14ac:dyDescent="0.25">
      <c r="A120" t="s">
        <v>11</v>
      </c>
      <c r="B120">
        <v>2020</v>
      </c>
      <c r="C120" s="1">
        <v>43952</v>
      </c>
      <c r="D120">
        <v>18</v>
      </c>
      <c r="G120" s="22">
        <f t="shared" si="1"/>
        <v>0</v>
      </c>
    </row>
    <row r="121" spans="1:7" x14ac:dyDescent="0.25">
      <c r="A121" t="s">
        <v>12</v>
      </c>
      <c r="B121">
        <v>2019</v>
      </c>
      <c r="C121" s="1">
        <v>43466</v>
      </c>
      <c r="D121">
        <v>102</v>
      </c>
      <c r="E121">
        <v>27</v>
      </c>
      <c r="F121">
        <v>15</v>
      </c>
      <c r="G121" s="22">
        <f t="shared" si="1"/>
        <v>0.55555555555555558</v>
      </c>
    </row>
    <row r="122" spans="1:7" x14ac:dyDescent="0.25">
      <c r="A122" t="s">
        <v>12</v>
      </c>
      <c r="B122">
        <v>2019</v>
      </c>
      <c r="C122" s="1">
        <v>43497</v>
      </c>
      <c r="D122">
        <v>87</v>
      </c>
      <c r="E122">
        <v>30</v>
      </c>
      <c r="F122">
        <v>19</v>
      </c>
      <c r="G122" s="22">
        <f t="shared" si="1"/>
        <v>0.6333333333333333</v>
      </c>
    </row>
    <row r="123" spans="1:7" x14ac:dyDescent="0.25">
      <c r="A123" t="s">
        <v>12</v>
      </c>
      <c r="B123">
        <v>2019</v>
      </c>
      <c r="C123" s="1">
        <v>43525</v>
      </c>
      <c r="D123">
        <v>67</v>
      </c>
      <c r="E123">
        <v>20</v>
      </c>
      <c r="F123">
        <v>12</v>
      </c>
      <c r="G123" s="22">
        <f t="shared" si="1"/>
        <v>0.6</v>
      </c>
    </row>
    <row r="124" spans="1:7" x14ac:dyDescent="0.25">
      <c r="A124" t="s">
        <v>12</v>
      </c>
      <c r="B124">
        <v>2019</v>
      </c>
      <c r="C124" s="1">
        <v>43556</v>
      </c>
      <c r="D124">
        <v>95</v>
      </c>
      <c r="E124">
        <v>21</v>
      </c>
      <c r="F124">
        <v>16</v>
      </c>
      <c r="G124" s="22">
        <f t="shared" si="1"/>
        <v>0.76190476190476186</v>
      </c>
    </row>
    <row r="125" spans="1:7" x14ac:dyDescent="0.25">
      <c r="A125" t="s">
        <v>12</v>
      </c>
      <c r="B125">
        <v>2019</v>
      </c>
      <c r="C125" s="1">
        <v>43586</v>
      </c>
      <c r="D125">
        <v>105</v>
      </c>
      <c r="E125">
        <v>37</v>
      </c>
      <c r="F125">
        <v>24</v>
      </c>
      <c r="G125" s="22">
        <f t="shared" si="1"/>
        <v>0.64864864864864868</v>
      </c>
    </row>
    <row r="126" spans="1:7" x14ac:dyDescent="0.25">
      <c r="A126" t="s">
        <v>12</v>
      </c>
      <c r="B126">
        <v>2019</v>
      </c>
      <c r="C126" s="1">
        <v>43617</v>
      </c>
      <c r="D126">
        <v>78</v>
      </c>
      <c r="E126">
        <v>26</v>
      </c>
      <c r="F126">
        <v>15</v>
      </c>
      <c r="G126" s="22">
        <f t="shared" si="1"/>
        <v>0.57692307692307687</v>
      </c>
    </row>
    <row r="127" spans="1:7" x14ac:dyDescent="0.25">
      <c r="A127" t="s">
        <v>12</v>
      </c>
      <c r="B127">
        <v>2019</v>
      </c>
      <c r="C127" s="1">
        <v>43647</v>
      </c>
      <c r="D127">
        <v>70</v>
      </c>
      <c r="E127">
        <v>25</v>
      </c>
      <c r="F127">
        <v>18</v>
      </c>
      <c r="G127" s="22">
        <f t="shared" si="1"/>
        <v>0.72</v>
      </c>
    </row>
    <row r="128" spans="1:7" x14ac:dyDescent="0.25">
      <c r="A128" t="s">
        <v>12</v>
      </c>
      <c r="B128">
        <v>2019</v>
      </c>
      <c r="C128" s="1">
        <v>43678</v>
      </c>
      <c r="D128">
        <v>93</v>
      </c>
      <c r="E128">
        <v>23</v>
      </c>
      <c r="F128">
        <v>18</v>
      </c>
      <c r="G128" s="22">
        <f t="shared" si="1"/>
        <v>0.78260869565217395</v>
      </c>
    </row>
    <row r="129" spans="1:7" x14ac:dyDescent="0.25">
      <c r="A129" t="s">
        <v>12</v>
      </c>
      <c r="B129">
        <v>2019</v>
      </c>
      <c r="C129" s="1">
        <v>43709</v>
      </c>
      <c r="D129">
        <v>94</v>
      </c>
      <c r="E129">
        <v>28</v>
      </c>
      <c r="F129">
        <v>15</v>
      </c>
      <c r="G129" s="22">
        <f t="shared" si="1"/>
        <v>0.5357142857142857</v>
      </c>
    </row>
    <row r="130" spans="1:7" x14ac:dyDescent="0.25">
      <c r="A130" t="s">
        <v>12</v>
      </c>
      <c r="B130">
        <v>2019</v>
      </c>
      <c r="C130" s="1">
        <v>43739</v>
      </c>
      <c r="D130">
        <v>74</v>
      </c>
      <c r="E130">
        <v>14</v>
      </c>
      <c r="F130">
        <v>8</v>
      </c>
      <c r="G130" s="22">
        <f t="shared" si="1"/>
        <v>0.5714285714285714</v>
      </c>
    </row>
    <row r="131" spans="1:7" x14ac:dyDescent="0.25">
      <c r="A131" t="s">
        <v>12</v>
      </c>
      <c r="B131">
        <v>2019</v>
      </c>
      <c r="C131" s="1">
        <v>43770</v>
      </c>
      <c r="D131">
        <v>82</v>
      </c>
      <c r="E131">
        <v>25</v>
      </c>
      <c r="F131">
        <v>13</v>
      </c>
      <c r="G131" s="22">
        <f t="shared" ref="G131:G194" si="2">IFERROR(F131/E131,0)</f>
        <v>0.52</v>
      </c>
    </row>
    <row r="132" spans="1:7" x14ac:dyDescent="0.25">
      <c r="A132" t="s">
        <v>12</v>
      </c>
      <c r="B132">
        <v>2019</v>
      </c>
      <c r="C132" s="1">
        <v>43800</v>
      </c>
      <c r="D132">
        <v>94</v>
      </c>
      <c r="E132">
        <v>21</v>
      </c>
      <c r="F132">
        <v>8</v>
      </c>
      <c r="G132" s="22">
        <f t="shared" si="2"/>
        <v>0.38095238095238093</v>
      </c>
    </row>
    <row r="133" spans="1:7" x14ac:dyDescent="0.25">
      <c r="A133" t="s">
        <v>12</v>
      </c>
      <c r="B133">
        <v>2020</v>
      </c>
      <c r="C133" s="1">
        <v>43831</v>
      </c>
      <c r="D133">
        <v>86</v>
      </c>
      <c r="E133">
        <v>29</v>
      </c>
      <c r="F133">
        <v>15</v>
      </c>
      <c r="G133" s="22">
        <f t="shared" si="2"/>
        <v>0.51724137931034486</v>
      </c>
    </row>
    <row r="134" spans="1:7" x14ac:dyDescent="0.25">
      <c r="A134" t="s">
        <v>12</v>
      </c>
      <c r="B134">
        <v>2020</v>
      </c>
      <c r="C134" s="1">
        <v>43862</v>
      </c>
      <c r="D134">
        <v>94</v>
      </c>
      <c r="E134">
        <v>21</v>
      </c>
      <c r="F134">
        <v>12</v>
      </c>
      <c r="G134" s="22">
        <f t="shared" si="2"/>
        <v>0.5714285714285714</v>
      </c>
    </row>
    <row r="135" spans="1:7" x14ac:dyDescent="0.25">
      <c r="A135" t="s">
        <v>12</v>
      </c>
      <c r="B135">
        <v>2020</v>
      </c>
      <c r="C135" s="1">
        <v>43891</v>
      </c>
      <c r="D135">
        <v>91</v>
      </c>
      <c r="E135">
        <v>17</v>
      </c>
      <c r="F135">
        <v>7</v>
      </c>
      <c r="G135" s="22">
        <f t="shared" si="2"/>
        <v>0.41176470588235292</v>
      </c>
    </row>
    <row r="136" spans="1:7" x14ac:dyDescent="0.25">
      <c r="A136" t="s">
        <v>12</v>
      </c>
      <c r="B136">
        <v>2020</v>
      </c>
      <c r="C136" s="1">
        <v>43922</v>
      </c>
      <c r="D136">
        <v>77</v>
      </c>
      <c r="E136">
        <v>12</v>
      </c>
      <c r="F136">
        <v>7</v>
      </c>
      <c r="G136" s="22">
        <f t="shared" si="2"/>
        <v>0.58333333333333337</v>
      </c>
    </row>
    <row r="137" spans="1:7" x14ac:dyDescent="0.25">
      <c r="A137" t="s">
        <v>12</v>
      </c>
      <c r="B137">
        <v>2020</v>
      </c>
      <c r="C137" s="1">
        <v>43952</v>
      </c>
      <c r="D137">
        <v>75</v>
      </c>
      <c r="E137">
        <v>8</v>
      </c>
      <c r="F137">
        <v>4</v>
      </c>
      <c r="G137" s="22">
        <f t="shared" si="2"/>
        <v>0.5</v>
      </c>
    </row>
    <row r="138" spans="1:7" x14ac:dyDescent="0.25">
      <c r="A138" t="s">
        <v>13</v>
      </c>
      <c r="B138">
        <v>2019</v>
      </c>
      <c r="C138" s="1">
        <v>43466</v>
      </c>
      <c r="D138">
        <v>16</v>
      </c>
      <c r="E138">
        <v>1</v>
      </c>
      <c r="F138">
        <v>1</v>
      </c>
      <c r="G138" s="22">
        <f t="shared" si="2"/>
        <v>1</v>
      </c>
    </row>
    <row r="139" spans="1:7" x14ac:dyDescent="0.25">
      <c r="A139" t="s">
        <v>13</v>
      </c>
      <c r="B139">
        <v>2019</v>
      </c>
      <c r="C139" s="1">
        <v>43497</v>
      </c>
      <c r="D139">
        <v>32</v>
      </c>
      <c r="E139">
        <v>16</v>
      </c>
      <c r="F139">
        <v>12</v>
      </c>
      <c r="G139" s="22">
        <f t="shared" si="2"/>
        <v>0.75</v>
      </c>
    </row>
    <row r="140" spans="1:7" x14ac:dyDescent="0.25">
      <c r="A140" t="s">
        <v>13</v>
      </c>
      <c r="B140">
        <v>2019</v>
      </c>
      <c r="C140" s="1">
        <v>43525</v>
      </c>
      <c r="D140">
        <v>45</v>
      </c>
      <c r="E140">
        <v>8</v>
      </c>
      <c r="F140">
        <v>6</v>
      </c>
      <c r="G140" s="22">
        <f t="shared" si="2"/>
        <v>0.75</v>
      </c>
    </row>
    <row r="141" spans="1:7" x14ac:dyDescent="0.25">
      <c r="A141" t="s">
        <v>13</v>
      </c>
      <c r="B141">
        <v>2019</v>
      </c>
      <c r="C141" s="1">
        <v>43556</v>
      </c>
      <c r="D141">
        <v>33</v>
      </c>
      <c r="E141">
        <v>6</v>
      </c>
      <c r="F141">
        <v>4</v>
      </c>
      <c r="G141" s="22">
        <f t="shared" si="2"/>
        <v>0.66666666666666663</v>
      </c>
    </row>
    <row r="142" spans="1:7" x14ac:dyDescent="0.25">
      <c r="A142" t="s">
        <v>13</v>
      </c>
      <c r="B142">
        <v>2019</v>
      </c>
      <c r="C142" s="1">
        <v>43586</v>
      </c>
      <c r="D142">
        <v>35</v>
      </c>
      <c r="E142">
        <v>3</v>
      </c>
      <c r="F142">
        <v>2</v>
      </c>
      <c r="G142" s="22">
        <f t="shared" si="2"/>
        <v>0.66666666666666663</v>
      </c>
    </row>
    <row r="143" spans="1:7" x14ac:dyDescent="0.25">
      <c r="A143" t="s">
        <v>13</v>
      </c>
      <c r="B143">
        <v>2019</v>
      </c>
      <c r="C143" s="1">
        <v>43617</v>
      </c>
      <c r="D143">
        <v>32</v>
      </c>
      <c r="E143">
        <v>4</v>
      </c>
      <c r="F143">
        <v>2</v>
      </c>
      <c r="G143" s="22">
        <f t="shared" si="2"/>
        <v>0.5</v>
      </c>
    </row>
    <row r="144" spans="1:7" x14ac:dyDescent="0.25">
      <c r="A144" t="s">
        <v>13</v>
      </c>
      <c r="B144">
        <v>2019</v>
      </c>
      <c r="C144" s="1">
        <v>43647</v>
      </c>
      <c r="D144">
        <v>43</v>
      </c>
      <c r="E144">
        <v>9</v>
      </c>
      <c r="F144">
        <v>5</v>
      </c>
      <c r="G144" s="22">
        <f t="shared" si="2"/>
        <v>0.55555555555555558</v>
      </c>
    </row>
    <row r="145" spans="1:7" x14ac:dyDescent="0.25">
      <c r="A145" t="s">
        <v>13</v>
      </c>
      <c r="B145">
        <v>2019</v>
      </c>
      <c r="C145" s="1">
        <v>43678</v>
      </c>
      <c r="D145">
        <v>27</v>
      </c>
      <c r="E145">
        <v>6</v>
      </c>
      <c r="F145">
        <v>5</v>
      </c>
      <c r="G145" s="22">
        <f t="shared" si="2"/>
        <v>0.83333333333333337</v>
      </c>
    </row>
    <row r="146" spans="1:7" x14ac:dyDescent="0.25">
      <c r="A146" t="s">
        <v>13</v>
      </c>
      <c r="B146">
        <v>2019</v>
      </c>
      <c r="C146" s="1">
        <v>43709</v>
      </c>
      <c r="D146">
        <v>32</v>
      </c>
      <c r="E146">
        <v>5</v>
      </c>
      <c r="F146">
        <v>2</v>
      </c>
      <c r="G146" s="22">
        <f t="shared" si="2"/>
        <v>0.4</v>
      </c>
    </row>
    <row r="147" spans="1:7" x14ac:dyDescent="0.25">
      <c r="A147" t="s">
        <v>13</v>
      </c>
      <c r="B147">
        <v>2019</v>
      </c>
      <c r="C147" s="1">
        <v>43739</v>
      </c>
      <c r="D147">
        <v>33</v>
      </c>
      <c r="E147">
        <v>4</v>
      </c>
      <c r="F147">
        <v>3</v>
      </c>
      <c r="G147" s="22">
        <f t="shared" si="2"/>
        <v>0.75</v>
      </c>
    </row>
    <row r="148" spans="1:7" x14ac:dyDescent="0.25">
      <c r="A148" t="s">
        <v>13</v>
      </c>
      <c r="B148">
        <v>2019</v>
      </c>
      <c r="C148" s="1">
        <v>43770</v>
      </c>
      <c r="D148">
        <v>41</v>
      </c>
      <c r="E148">
        <v>4</v>
      </c>
      <c r="G148" s="22">
        <f t="shared" si="2"/>
        <v>0</v>
      </c>
    </row>
    <row r="149" spans="1:7" x14ac:dyDescent="0.25">
      <c r="A149" t="s">
        <v>13</v>
      </c>
      <c r="B149">
        <v>2019</v>
      </c>
      <c r="C149" s="1">
        <v>43800</v>
      </c>
      <c r="D149">
        <v>37</v>
      </c>
      <c r="E149">
        <v>2</v>
      </c>
      <c r="F149">
        <v>2</v>
      </c>
      <c r="G149" s="22">
        <f t="shared" si="2"/>
        <v>1</v>
      </c>
    </row>
    <row r="150" spans="1:7" x14ac:dyDescent="0.25">
      <c r="A150" t="s">
        <v>13</v>
      </c>
      <c r="B150">
        <v>2020</v>
      </c>
      <c r="C150" s="1">
        <v>43831</v>
      </c>
      <c r="D150">
        <v>41</v>
      </c>
      <c r="G150" s="22">
        <f t="shared" si="2"/>
        <v>0</v>
      </c>
    </row>
    <row r="151" spans="1:7" x14ac:dyDescent="0.25">
      <c r="A151" t="s">
        <v>13</v>
      </c>
      <c r="B151">
        <v>2020</v>
      </c>
      <c r="C151" s="1">
        <v>43862</v>
      </c>
      <c r="D151">
        <v>32</v>
      </c>
      <c r="E151">
        <v>4</v>
      </c>
      <c r="F151">
        <v>3</v>
      </c>
      <c r="G151" s="22">
        <f t="shared" si="2"/>
        <v>0.75</v>
      </c>
    </row>
    <row r="152" spans="1:7" x14ac:dyDescent="0.25">
      <c r="A152" t="s">
        <v>13</v>
      </c>
      <c r="B152">
        <v>2020</v>
      </c>
      <c r="C152" s="1">
        <v>43891</v>
      </c>
      <c r="D152">
        <v>34</v>
      </c>
      <c r="E152">
        <v>1</v>
      </c>
      <c r="F152">
        <v>1</v>
      </c>
      <c r="G152" s="22">
        <f t="shared" si="2"/>
        <v>1</v>
      </c>
    </row>
    <row r="153" spans="1:7" x14ac:dyDescent="0.25">
      <c r="A153" t="s">
        <v>13</v>
      </c>
      <c r="B153">
        <v>2020</v>
      </c>
      <c r="C153" s="1">
        <v>43922</v>
      </c>
      <c r="D153">
        <v>31</v>
      </c>
      <c r="G153" s="22">
        <f t="shared" si="2"/>
        <v>0</v>
      </c>
    </row>
    <row r="154" spans="1:7" x14ac:dyDescent="0.25">
      <c r="A154" t="s">
        <v>13</v>
      </c>
      <c r="B154">
        <v>2020</v>
      </c>
      <c r="C154" s="1">
        <v>43952</v>
      </c>
      <c r="D154">
        <v>21</v>
      </c>
      <c r="G154" s="22">
        <f t="shared" si="2"/>
        <v>0</v>
      </c>
    </row>
    <row r="155" spans="1:7" x14ac:dyDescent="0.25">
      <c r="A155" t="s">
        <v>14</v>
      </c>
      <c r="B155">
        <v>2019</v>
      </c>
      <c r="C155" s="1">
        <v>43466</v>
      </c>
      <c r="D155">
        <v>39</v>
      </c>
      <c r="E155">
        <v>9</v>
      </c>
      <c r="F155">
        <v>6</v>
      </c>
      <c r="G155" s="22">
        <f t="shared" si="2"/>
        <v>0.66666666666666663</v>
      </c>
    </row>
    <row r="156" spans="1:7" x14ac:dyDescent="0.25">
      <c r="A156" t="s">
        <v>14</v>
      </c>
      <c r="B156">
        <v>2019</v>
      </c>
      <c r="C156" s="1">
        <v>43497</v>
      </c>
      <c r="D156">
        <v>55</v>
      </c>
      <c r="E156">
        <v>10</v>
      </c>
      <c r="F156">
        <v>8</v>
      </c>
      <c r="G156" s="22">
        <f t="shared" si="2"/>
        <v>0.8</v>
      </c>
    </row>
    <row r="157" spans="1:7" x14ac:dyDescent="0.25">
      <c r="A157" t="s">
        <v>14</v>
      </c>
      <c r="B157">
        <v>2019</v>
      </c>
      <c r="C157" s="1">
        <v>43525</v>
      </c>
      <c r="D157">
        <v>49</v>
      </c>
      <c r="E157">
        <v>5</v>
      </c>
      <c r="F157">
        <v>3</v>
      </c>
      <c r="G157" s="22">
        <f t="shared" si="2"/>
        <v>0.6</v>
      </c>
    </row>
    <row r="158" spans="1:7" x14ac:dyDescent="0.25">
      <c r="A158" t="s">
        <v>14</v>
      </c>
      <c r="B158">
        <v>2019</v>
      </c>
      <c r="C158" s="1">
        <v>43556</v>
      </c>
      <c r="D158">
        <v>59</v>
      </c>
      <c r="E158">
        <v>10</v>
      </c>
      <c r="F158">
        <v>9</v>
      </c>
      <c r="G158" s="22">
        <f t="shared" si="2"/>
        <v>0.9</v>
      </c>
    </row>
    <row r="159" spans="1:7" x14ac:dyDescent="0.25">
      <c r="A159" t="s">
        <v>14</v>
      </c>
      <c r="B159">
        <v>2019</v>
      </c>
      <c r="C159" s="1">
        <v>43586</v>
      </c>
      <c r="D159">
        <v>56</v>
      </c>
      <c r="E159">
        <v>15</v>
      </c>
      <c r="F159">
        <v>11</v>
      </c>
      <c r="G159" s="22">
        <f t="shared" si="2"/>
        <v>0.73333333333333328</v>
      </c>
    </row>
    <row r="160" spans="1:7" x14ac:dyDescent="0.25">
      <c r="A160" t="s">
        <v>14</v>
      </c>
      <c r="B160">
        <v>2019</v>
      </c>
      <c r="C160" s="1">
        <v>43617</v>
      </c>
      <c r="D160">
        <v>46</v>
      </c>
      <c r="E160">
        <v>6</v>
      </c>
      <c r="F160">
        <v>4</v>
      </c>
      <c r="G160" s="22">
        <f t="shared" si="2"/>
        <v>0.66666666666666663</v>
      </c>
    </row>
    <row r="161" spans="1:7" x14ac:dyDescent="0.25">
      <c r="A161" t="s">
        <v>14</v>
      </c>
      <c r="B161">
        <v>2019</v>
      </c>
      <c r="C161" s="1">
        <v>43647</v>
      </c>
      <c r="D161">
        <v>45</v>
      </c>
      <c r="E161">
        <v>15</v>
      </c>
      <c r="F161">
        <v>10</v>
      </c>
      <c r="G161" s="22">
        <f t="shared" si="2"/>
        <v>0.66666666666666663</v>
      </c>
    </row>
    <row r="162" spans="1:7" x14ac:dyDescent="0.25">
      <c r="A162" t="s">
        <v>14</v>
      </c>
      <c r="B162">
        <v>2019</v>
      </c>
      <c r="C162" s="1">
        <v>43678</v>
      </c>
      <c r="D162">
        <v>45</v>
      </c>
      <c r="E162">
        <v>11</v>
      </c>
      <c r="F162">
        <v>8</v>
      </c>
      <c r="G162" s="22">
        <f t="shared" si="2"/>
        <v>0.72727272727272729</v>
      </c>
    </row>
    <row r="163" spans="1:7" x14ac:dyDescent="0.25">
      <c r="A163" t="s">
        <v>14</v>
      </c>
      <c r="B163">
        <v>2019</v>
      </c>
      <c r="C163" s="1">
        <v>43709</v>
      </c>
      <c r="D163">
        <v>57</v>
      </c>
      <c r="E163">
        <v>11</v>
      </c>
      <c r="F163">
        <v>8</v>
      </c>
      <c r="G163" s="22">
        <f t="shared" si="2"/>
        <v>0.72727272727272729</v>
      </c>
    </row>
    <row r="164" spans="1:7" x14ac:dyDescent="0.25">
      <c r="A164" t="s">
        <v>14</v>
      </c>
      <c r="B164">
        <v>2019</v>
      </c>
      <c r="C164" s="1">
        <v>43739</v>
      </c>
      <c r="D164">
        <v>44</v>
      </c>
      <c r="E164">
        <v>12</v>
      </c>
      <c r="F164">
        <v>7</v>
      </c>
      <c r="G164" s="22">
        <f t="shared" si="2"/>
        <v>0.58333333333333337</v>
      </c>
    </row>
    <row r="165" spans="1:7" x14ac:dyDescent="0.25">
      <c r="A165" t="s">
        <v>14</v>
      </c>
      <c r="B165">
        <v>2019</v>
      </c>
      <c r="C165" s="1">
        <v>43770</v>
      </c>
      <c r="D165">
        <v>56</v>
      </c>
      <c r="E165">
        <v>13</v>
      </c>
      <c r="F165">
        <v>11</v>
      </c>
      <c r="G165" s="22">
        <f t="shared" si="2"/>
        <v>0.84615384615384615</v>
      </c>
    </row>
    <row r="166" spans="1:7" x14ac:dyDescent="0.25">
      <c r="A166" t="s">
        <v>14</v>
      </c>
      <c r="B166">
        <v>2019</v>
      </c>
      <c r="C166" s="1">
        <v>43800</v>
      </c>
      <c r="D166">
        <v>50</v>
      </c>
      <c r="E166">
        <v>14</v>
      </c>
      <c r="F166">
        <v>9</v>
      </c>
      <c r="G166" s="22">
        <f t="shared" si="2"/>
        <v>0.6428571428571429</v>
      </c>
    </row>
    <row r="167" spans="1:7" x14ac:dyDescent="0.25">
      <c r="A167" t="s">
        <v>14</v>
      </c>
      <c r="B167">
        <v>2020</v>
      </c>
      <c r="C167" s="1">
        <v>43831</v>
      </c>
      <c r="D167">
        <v>41</v>
      </c>
      <c r="E167">
        <v>13</v>
      </c>
      <c r="F167">
        <v>8</v>
      </c>
      <c r="G167" s="22">
        <f t="shared" si="2"/>
        <v>0.61538461538461542</v>
      </c>
    </row>
    <row r="168" spans="1:7" x14ac:dyDescent="0.25">
      <c r="A168" t="s">
        <v>14</v>
      </c>
      <c r="B168">
        <v>2020</v>
      </c>
      <c r="C168" s="1">
        <v>43862</v>
      </c>
      <c r="D168">
        <v>58</v>
      </c>
      <c r="E168">
        <v>13</v>
      </c>
      <c r="F168">
        <v>8</v>
      </c>
      <c r="G168" s="22">
        <f t="shared" si="2"/>
        <v>0.61538461538461542</v>
      </c>
    </row>
    <row r="169" spans="1:7" x14ac:dyDescent="0.25">
      <c r="A169" t="s">
        <v>14</v>
      </c>
      <c r="B169">
        <v>2020</v>
      </c>
      <c r="C169" s="1">
        <v>43891</v>
      </c>
      <c r="D169">
        <v>54</v>
      </c>
      <c r="E169">
        <v>13</v>
      </c>
      <c r="F169">
        <v>4</v>
      </c>
      <c r="G169" s="22">
        <f t="shared" si="2"/>
        <v>0.30769230769230771</v>
      </c>
    </row>
    <row r="170" spans="1:7" x14ac:dyDescent="0.25">
      <c r="A170" t="s">
        <v>14</v>
      </c>
      <c r="B170">
        <v>2020</v>
      </c>
      <c r="C170" s="1">
        <v>43922</v>
      </c>
      <c r="D170">
        <v>39</v>
      </c>
      <c r="E170">
        <v>8</v>
      </c>
      <c r="F170">
        <v>5</v>
      </c>
      <c r="G170" s="22">
        <f t="shared" si="2"/>
        <v>0.625</v>
      </c>
    </row>
    <row r="171" spans="1:7" x14ac:dyDescent="0.25">
      <c r="A171" t="s">
        <v>14</v>
      </c>
      <c r="B171">
        <v>2020</v>
      </c>
      <c r="C171" s="1">
        <v>43952</v>
      </c>
      <c r="D171">
        <v>31</v>
      </c>
      <c r="E171">
        <v>5</v>
      </c>
      <c r="F171">
        <v>3</v>
      </c>
      <c r="G171" s="22">
        <f t="shared" si="2"/>
        <v>0.6</v>
      </c>
    </row>
    <row r="172" spans="1:7" x14ac:dyDescent="0.25">
      <c r="A172" t="s">
        <v>15</v>
      </c>
      <c r="B172">
        <v>2019</v>
      </c>
      <c r="C172" s="1">
        <v>43466</v>
      </c>
      <c r="D172">
        <v>33</v>
      </c>
      <c r="E172">
        <v>6</v>
      </c>
      <c r="F172">
        <v>5</v>
      </c>
      <c r="G172" s="22">
        <f t="shared" si="2"/>
        <v>0.83333333333333337</v>
      </c>
    </row>
    <row r="173" spans="1:7" x14ac:dyDescent="0.25">
      <c r="A173" t="s">
        <v>15</v>
      </c>
      <c r="B173">
        <v>2019</v>
      </c>
      <c r="C173" s="1">
        <v>43497</v>
      </c>
      <c r="D173">
        <v>25</v>
      </c>
      <c r="E173">
        <v>9</v>
      </c>
      <c r="F173">
        <v>8</v>
      </c>
      <c r="G173" s="22">
        <f t="shared" si="2"/>
        <v>0.88888888888888884</v>
      </c>
    </row>
    <row r="174" spans="1:7" x14ac:dyDescent="0.25">
      <c r="A174" t="s">
        <v>15</v>
      </c>
      <c r="B174">
        <v>2019</v>
      </c>
      <c r="C174" s="1">
        <v>43525</v>
      </c>
      <c r="D174">
        <v>36</v>
      </c>
      <c r="E174">
        <v>11</v>
      </c>
      <c r="F174">
        <v>10</v>
      </c>
      <c r="G174" s="22">
        <f t="shared" si="2"/>
        <v>0.90909090909090906</v>
      </c>
    </row>
    <row r="175" spans="1:7" x14ac:dyDescent="0.25">
      <c r="A175" t="s">
        <v>15</v>
      </c>
      <c r="B175">
        <v>2019</v>
      </c>
      <c r="C175" s="1">
        <v>43556</v>
      </c>
      <c r="D175">
        <v>24</v>
      </c>
      <c r="E175">
        <v>8</v>
      </c>
      <c r="F175">
        <v>4</v>
      </c>
      <c r="G175" s="22">
        <f t="shared" si="2"/>
        <v>0.5</v>
      </c>
    </row>
    <row r="176" spans="1:7" x14ac:dyDescent="0.25">
      <c r="A176" t="s">
        <v>15</v>
      </c>
      <c r="B176">
        <v>2019</v>
      </c>
      <c r="C176" s="1">
        <v>43586</v>
      </c>
      <c r="D176">
        <v>34</v>
      </c>
      <c r="E176">
        <v>10</v>
      </c>
      <c r="F176">
        <v>5</v>
      </c>
      <c r="G176" s="22">
        <f t="shared" si="2"/>
        <v>0.5</v>
      </c>
    </row>
    <row r="177" spans="1:7" x14ac:dyDescent="0.25">
      <c r="A177" t="s">
        <v>15</v>
      </c>
      <c r="B177">
        <v>2019</v>
      </c>
      <c r="C177" s="1">
        <v>43617</v>
      </c>
      <c r="D177">
        <v>31</v>
      </c>
      <c r="E177">
        <v>13</v>
      </c>
      <c r="F177">
        <v>8</v>
      </c>
      <c r="G177" s="22">
        <f t="shared" si="2"/>
        <v>0.61538461538461542</v>
      </c>
    </row>
    <row r="178" spans="1:7" x14ac:dyDescent="0.25">
      <c r="A178" t="s">
        <v>15</v>
      </c>
      <c r="B178">
        <v>2019</v>
      </c>
      <c r="C178" s="1">
        <v>43647</v>
      </c>
      <c r="D178">
        <v>27</v>
      </c>
      <c r="E178">
        <v>7</v>
      </c>
      <c r="F178">
        <v>6</v>
      </c>
      <c r="G178" s="22">
        <f t="shared" si="2"/>
        <v>0.8571428571428571</v>
      </c>
    </row>
    <row r="179" spans="1:7" x14ac:dyDescent="0.25">
      <c r="A179" t="s">
        <v>15</v>
      </c>
      <c r="B179">
        <v>2019</v>
      </c>
      <c r="C179" s="1">
        <v>43678</v>
      </c>
      <c r="D179">
        <v>23</v>
      </c>
      <c r="E179">
        <v>7</v>
      </c>
      <c r="F179">
        <v>5</v>
      </c>
      <c r="G179" s="22">
        <f t="shared" si="2"/>
        <v>0.7142857142857143</v>
      </c>
    </row>
    <row r="180" spans="1:7" x14ac:dyDescent="0.25">
      <c r="A180" t="s">
        <v>15</v>
      </c>
      <c r="B180">
        <v>2019</v>
      </c>
      <c r="C180" s="1">
        <v>43709</v>
      </c>
      <c r="D180">
        <v>22</v>
      </c>
      <c r="E180">
        <v>5</v>
      </c>
      <c r="F180">
        <v>4</v>
      </c>
      <c r="G180" s="22">
        <f t="shared" si="2"/>
        <v>0.8</v>
      </c>
    </row>
    <row r="181" spans="1:7" x14ac:dyDescent="0.25">
      <c r="A181" t="s">
        <v>15</v>
      </c>
      <c r="B181">
        <v>2019</v>
      </c>
      <c r="C181" s="1">
        <v>43739</v>
      </c>
      <c r="D181">
        <v>42</v>
      </c>
      <c r="E181">
        <v>11</v>
      </c>
      <c r="F181">
        <v>6</v>
      </c>
      <c r="G181" s="22">
        <f t="shared" si="2"/>
        <v>0.54545454545454541</v>
      </c>
    </row>
    <row r="182" spans="1:7" x14ac:dyDescent="0.25">
      <c r="A182" t="s">
        <v>15</v>
      </c>
      <c r="B182">
        <v>2019</v>
      </c>
      <c r="C182" s="1">
        <v>43770</v>
      </c>
      <c r="D182">
        <v>28</v>
      </c>
      <c r="E182">
        <v>10</v>
      </c>
      <c r="F182">
        <v>10</v>
      </c>
      <c r="G182" s="22">
        <f t="shared" si="2"/>
        <v>1</v>
      </c>
    </row>
    <row r="183" spans="1:7" x14ac:dyDescent="0.25">
      <c r="A183" t="s">
        <v>15</v>
      </c>
      <c r="B183">
        <v>2019</v>
      </c>
      <c r="C183" s="1">
        <v>43800</v>
      </c>
      <c r="D183">
        <v>47</v>
      </c>
      <c r="E183">
        <v>14</v>
      </c>
      <c r="F183">
        <v>12</v>
      </c>
      <c r="G183" s="22">
        <f t="shared" si="2"/>
        <v>0.8571428571428571</v>
      </c>
    </row>
    <row r="184" spans="1:7" x14ac:dyDescent="0.25">
      <c r="A184" t="s">
        <v>15</v>
      </c>
      <c r="B184">
        <v>2020</v>
      </c>
      <c r="C184" s="1">
        <v>43831</v>
      </c>
      <c r="D184">
        <v>30</v>
      </c>
      <c r="E184">
        <v>8</v>
      </c>
      <c r="F184">
        <v>6</v>
      </c>
      <c r="G184" s="22">
        <f t="shared" si="2"/>
        <v>0.75</v>
      </c>
    </row>
    <row r="185" spans="1:7" x14ac:dyDescent="0.25">
      <c r="A185" t="s">
        <v>15</v>
      </c>
      <c r="B185">
        <v>2020</v>
      </c>
      <c r="C185" s="1">
        <v>43862</v>
      </c>
      <c r="D185">
        <v>40</v>
      </c>
      <c r="E185">
        <v>9</v>
      </c>
      <c r="F185">
        <v>8</v>
      </c>
      <c r="G185" s="22">
        <f t="shared" si="2"/>
        <v>0.88888888888888884</v>
      </c>
    </row>
    <row r="186" spans="1:7" x14ac:dyDescent="0.25">
      <c r="A186" t="s">
        <v>15</v>
      </c>
      <c r="B186">
        <v>2020</v>
      </c>
      <c r="C186" s="1">
        <v>43891</v>
      </c>
      <c r="D186">
        <v>29</v>
      </c>
      <c r="E186">
        <v>10</v>
      </c>
      <c r="F186">
        <v>7</v>
      </c>
      <c r="G186" s="22">
        <f t="shared" si="2"/>
        <v>0.7</v>
      </c>
    </row>
    <row r="187" spans="1:7" x14ac:dyDescent="0.25">
      <c r="A187" t="s">
        <v>15</v>
      </c>
      <c r="B187">
        <v>2020</v>
      </c>
      <c r="C187" s="1">
        <v>43922</v>
      </c>
      <c r="D187">
        <v>20</v>
      </c>
      <c r="E187">
        <v>3</v>
      </c>
      <c r="F187">
        <v>3</v>
      </c>
      <c r="G187" s="22">
        <f t="shared" si="2"/>
        <v>1</v>
      </c>
    </row>
    <row r="188" spans="1:7" x14ac:dyDescent="0.25">
      <c r="A188" t="s">
        <v>15</v>
      </c>
      <c r="B188">
        <v>2020</v>
      </c>
      <c r="C188" s="1">
        <v>43952</v>
      </c>
      <c r="D188">
        <v>32</v>
      </c>
      <c r="E188">
        <v>6</v>
      </c>
      <c r="F188">
        <v>5</v>
      </c>
      <c r="G188" s="22">
        <f t="shared" si="2"/>
        <v>0.83333333333333337</v>
      </c>
    </row>
    <row r="189" spans="1:7" x14ac:dyDescent="0.25">
      <c r="A189" t="s">
        <v>16</v>
      </c>
      <c r="B189">
        <v>2019</v>
      </c>
      <c r="C189" s="1">
        <v>43466</v>
      </c>
      <c r="D189">
        <v>68</v>
      </c>
      <c r="E189">
        <v>18</v>
      </c>
      <c r="F189">
        <v>13</v>
      </c>
      <c r="G189" s="22">
        <f t="shared" si="2"/>
        <v>0.72222222222222221</v>
      </c>
    </row>
    <row r="190" spans="1:7" x14ac:dyDescent="0.25">
      <c r="A190" t="s">
        <v>16</v>
      </c>
      <c r="B190">
        <v>2019</v>
      </c>
      <c r="C190" s="1">
        <v>43497</v>
      </c>
      <c r="D190">
        <v>70</v>
      </c>
      <c r="E190">
        <v>13</v>
      </c>
      <c r="F190">
        <v>8</v>
      </c>
      <c r="G190" s="22">
        <f t="shared" si="2"/>
        <v>0.61538461538461542</v>
      </c>
    </row>
    <row r="191" spans="1:7" x14ac:dyDescent="0.25">
      <c r="A191" t="s">
        <v>16</v>
      </c>
      <c r="B191">
        <v>2019</v>
      </c>
      <c r="C191" s="1">
        <v>43525</v>
      </c>
      <c r="D191">
        <v>59</v>
      </c>
      <c r="E191">
        <v>8</v>
      </c>
      <c r="F191">
        <v>4</v>
      </c>
      <c r="G191" s="22">
        <f t="shared" si="2"/>
        <v>0.5</v>
      </c>
    </row>
    <row r="192" spans="1:7" x14ac:dyDescent="0.25">
      <c r="A192" t="s">
        <v>16</v>
      </c>
      <c r="B192">
        <v>2019</v>
      </c>
      <c r="C192" s="1">
        <v>43556</v>
      </c>
      <c r="D192">
        <v>61</v>
      </c>
      <c r="E192">
        <v>8</v>
      </c>
      <c r="F192">
        <v>5</v>
      </c>
      <c r="G192" s="22">
        <f t="shared" si="2"/>
        <v>0.625</v>
      </c>
    </row>
    <row r="193" spans="1:7" x14ac:dyDescent="0.25">
      <c r="A193" t="s">
        <v>16</v>
      </c>
      <c r="B193">
        <v>2019</v>
      </c>
      <c r="C193" s="1">
        <v>43586</v>
      </c>
      <c r="D193">
        <v>76</v>
      </c>
      <c r="E193">
        <v>13</v>
      </c>
      <c r="F193">
        <v>10</v>
      </c>
      <c r="G193" s="22">
        <f t="shared" si="2"/>
        <v>0.76923076923076927</v>
      </c>
    </row>
    <row r="194" spans="1:7" x14ac:dyDescent="0.25">
      <c r="A194" t="s">
        <v>16</v>
      </c>
      <c r="B194">
        <v>2019</v>
      </c>
      <c r="C194" s="1">
        <v>43617</v>
      </c>
      <c r="D194">
        <v>59</v>
      </c>
      <c r="E194">
        <v>13</v>
      </c>
      <c r="F194">
        <v>8</v>
      </c>
      <c r="G194" s="22">
        <f t="shared" si="2"/>
        <v>0.61538461538461542</v>
      </c>
    </row>
    <row r="195" spans="1:7" x14ac:dyDescent="0.25">
      <c r="A195" t="s">
        <v>16</v>
      </c>
      <c r="B195">
        <v>2019</v>
      </c>
      <c r="C195" s="1">
        <v>43647</v>
      </c>
      <c r="D195">
        <v>58</v>
      </c>
      <c r="E195">
        <v>11</v>
      </c>
      <c r="F195">
        <v>7</v>
      </c>
      <c r="G195" s="22">
        <f t="shared" ref="G195:G222" si="3">IFERROR(F195/E195,0)</f>
        <v>0.63636363636363635</v>
      </c>
    </row>
    <row r="196" spans="1:7" x14ac:dyDescent="0.25">
      <c r="A196" t="s">
        <v>16</v>
      </c>
      <c r="B196">
        <v>2019</v>
      </c>
      <c r="C196" s="1">
        <v>43678</v>
      </c>
      <c r="D196">
        <v>57</v>
      </c>
      <c r="E196">
        <v>11</v>
      </c>
      <c r="F196">
        <v>8</v>
      </c>
      <c r="G196" s="22">
        <f t="shared" si="3"/>
        <v>0.72727272727272729</v>
      </c>
    </row>
    <row r="197" spans="1:7" x14ac:dyDescent="0.25">
      <c r="A197" t="s">
        <v>16</v>
      </c>
      <c r="B197">
        <v>2019</v>
      </c>
      <c r="C197" s="1">
        <v>43709</v>
      </c>
      <c r="D197">
        <v>65</v>
      </c>
      <c r="E197">
        <v>11</v>
      </c>
      <c r="F197">
        <v>9</v>
      </c>
      <c r="G197" s="22">
        <f t="shared" si="3"/>
        <v>0.81818181818181823</v>
      </c>
    </row>
    <row r="198" spans="1:7" x14ac:dyDescent="0.25">
      <c r="A198" t="s">
        <v>16</v>
      </c>
      <c r="B198">
        <v>2019</v>
      </c>
      <c r="C198" s="1">
        <v>43739</v>
      </c>
      <c r="D198">
        <v>64</v>
      </c>
      <c r="E198">
        <v>8</v>
      </c>
      <c r="F198">
        <v>4</v>
      </c>
      <c r="G198" s="22">
        <f t="shared" si="3"/>
        <v>0.5</v>
      </c>
    </row>
    <row r="199" spans="1:7" x14ac:dyDescent="0.25">
      <c r="A199" t="s">
        <v>16</v>
      </c>
      <c r="B199">
        <v>2019</v>
      </c>
      <c r="C199" s="1">
        <v>43770</v>
      </c>
      <c r="D199">
        <v>72</v>
      </c>
      <c r="E199">
        <v>11</v>
      </c>
      <c r="F199">
        <v>5</v>
      </c>
      <c r="G199" s="22">
        <f t="shared" si="3"/>
        <v>0.45454545454545453</v>
      </c>
    </row>
    <row r="200" spans="1:7" x14ac:dyDescent="0.25">
      <c r="A200" t="s">
        <v>16</v>
      </c>
      <c r="B200">
        <v>2019</v>
      </c>
      <c r="C200" s="1">
        <v>43800</v>
      </c>
      <c r="D200">
        <v>66</v>
      </c>
      <c r="E200">
        <v>11</v>
      </c>
      <c r="F200">
        <v>3</v>
      </c>
      <c r="G200" s="22">
        <f t="shared" si="3"/>
        <v>0.27272727272727271</v>
      </c>
    </row>
    <row r="201" spans="1:7" x14ac:dyDescent="0.25">
      <c r="A201" t="s">
        <v>16</v>
      </c>
      <c r="B201">
        <v>2020</v>
      </c>
      <c r="C201" s="1">
        <v>43831</v>
      </c>
      <c r="D201">
        <v>79</v>
      </c>
      <c r="E201">
        <v>19</v>
      </c>
      <c r="F201">
        <v>13</v>
      </c>
      <c r="G201" s="22">
        <f t="shared" si="3"/>
        <v>0.68421052631578949</v>
      </c>
    </row>
    <row r="202" spans="1:7" x14ac:dyDescent="0.25">
      <c r="A202" t="s">
        <v>16</v>
      </c>
      <c r="B202">
        <v>2020</v>
      </c>
      <c r="C202" s="1">
        <v>43862</v>
      </c>
      <c r="D202">
        <v>60</v>
      </c>
      <c r="E202">
        <v>10</v>
      </c>
      <c r="F202">
        <v>5</v>
      </c>
      <c r="G202" s="22">
        <f t="shared" si="3"/>
        <v>0.5</v>
      </c>
    </row>
    <row r="203" spans="1:7" x14ac:dyDescent="0.25">
      <c r="A203" t="s">
        <v>16</v>
      </c>
      <c r="B203">
        <v>2020</v>
      </c>
      <c r="C203" s="1">
        <v>43891</v>
      </c>
      <c r="D203">
        <v>64</v>
      </c>
      <c r="E203">
        <v>9</v>
      </c>
      <c r="F203">
        <v>5</v>
      </c>
      <c r="G203" s="22">
        <f t="shared" si="3"/>
        <v>0.55555555555555558</v>
      </c>
    </row>
    <row r="204" spans="1:7" x14ac:dyDescent="0.25">
      <c r="A204" t="s">
        <v>16</v>
      </c>
      <c r="B204">
        <v>2020</v>
      </c>
      <c r="C204" s="1">
        <v>43922</v>
      </c>
      <c r="D204">
        <v>34</v>
      </c>
      <c r="E204">
        <v>6</v>
      </c>
      <c r="F204">
        <v>3</v>
      </c>
      <c r="G204" s="22">
        <f t="shared" si="3"/>
        <v>0.5</v>
      </c>
    </row>
    <row r="205" spans="1:7" x14ac:dyDescent="0.25">
      <c r="A205" t="s">
        <v>16</v>
      </c>
      <c r="B205">
        <v>2020</v>
      </c>
      <c r="C205" s="1">
        <v>43952</v>
      </c>
      <c r="D205">
        <v>41</v>
      </c>
      <c r="E205">
        <v>6</v>
      </c>
      <c r="F205">
        <v>3</v>
      </c>
      <c r="G205" s="22">
        <f t="shared" si="3"/>
        <v>0.5</v>
      </c>
    </row>
    <row r="206" spans="1:7" x14ac:dyDescent="0.25">
      <c r="A206" t="s">
        <v>17</v>
      </c>
      <c r="B206">
        <v>2019</v>
      </c>
      <c r="C206" s="1">
        <v>43466</v>
      </c>
      <c r="D206">
        <v>94</v>
      </c>
      <c r="E206">
        <v>33</v>
      </c>
      <c r="F206">
        <v>21</v>
      </c>
      <c r="G206" s="22">
        <f t="shared" si="3"/>
        <v>0.63636363636363635</v>
      </c>
    </row>
    <row r="207" spans="1:7" x14ac:dyDescent="0.25">
      <c r="A207" t="s">
        <v>17</v>
      </c>
      <c r="B207">
        <v>2019</v>
      </c>
      <c r="C207" s="1">
        <v>43497</v>
      </c>
      <c r="D207">
        <v>111</v>
      </c>
      <c r="E207">
        <v>32</v>
      </c>
      <c r="F207">
        <v>23</v>
      </c>
      <c r="G207" s="22">
        <f t="shared" si="3"/>
        <v>0.71875</v>
      </c>
    </row>
    <row r="208" spans="1:7" x14ac:dyDescent="0.25">
      <c r="A208" t="s">
        <v>17</v>
      </c>
      <c r="B208">
        <v>2019</v>
      </c>
      <c r="C208" s="1">
        <v>43525</v>
      </c>
      <c r="D208">
        <v>86</v>
      </c>
      <c r="E208">
        <v>27</v>
      </c>
      <c r="F208">
        <v>17</v>
      </c>
      <c r="G208" s="22">
        <f t="shared" si="3"/>
        <v>0.62962962962962965</v>
      </c>
    </row>
    <row r="209" spans="1:7" x14ac:dyDescent="0.25">
      <c r="A209" t="s">
        <v>17</v>
      </c>
      <c r="B209">
        <v>2019</v>
      </c>
      <c r="C209" s="1">
        <v>43556</v>
      </c>
      <c r="D209">
        <v>100</v>
      </c>
      <c r="E209">
        <v>36</v>
      </c>
      <c r="F209">
        <v>24</v>
      </c>
      <c r="G209" s="22">
        <f t="shared" si="3"/>
        <v>0.66666666666666663</v>
      </c>
    </row>
    <row r="210" spans="1:7" x14ac:dyDescent="0.25">
      <c r="A210" t="s">
        <v>17</v>
      </c>
      <c r="B210">
        <v>2019</v>
      </c>
      <c r="C210" s="1">
        <v>43586</v>
      </c>
      <c r="D210">
        <v>92</v>
      </c>
      <c r="E210">
        <v>28</v>
      </c>
      <c r="F210">
        <v>16</v>
      </c>
      <c r="G210" s="22">
        <f t="shared" si="3"/>
        <v>0.5714285714285714</v>
      </c>
    </row>
    <row r="211" spans="1:7" x14ac:dyDescent="0.25">
      <c r="A211" t="s">
        <v>17</v>
      </c>
      <c r="B211">
        <v>2019</v>
      </c>
      <c r="C211" s="1">
        <v>43617</v>
      </c>
      <c r="D211">
        <v>73</v>
      </c>
      <c r="E211">
        <v>27</v>
      </c>
      <c r="F211">
        <v>22</v>
      </c>
      <c r="G211" s="22">
        <f t="shared" si="3"/>
        <v>0.81481481481481477</v>
      </c>
    </row>
    <row r="212" spans="1:7" x14ac:dyDescent="0.25">
      <c r="A212" t="s">
        <v>17</v>
      </c>
      <c r="B212">
        <v>2019</v>
      </c>
      <c r="C212" s="1">
        <v>43647</v>
      </c>
      <c r="D212">
        <v>85</v>
      </c>
      <c r="E212">
        <v>24</v>
      </c>
      <c r="F212">
        <v>17</v>
      </c>
      <c r="G212" s="22">
        <f t="shared" si="3"/>
        <v>0.70833333333333337</v>
      </c>
    </row>
    <row r="213" spans="1:7" x14ac:dyDescent="0.25">
      <c r="A213" t="s">
        <v>17</v>
      </c>
      <c r="B213">
        <v>2019</v>
      </c>
      <c r="C213" s="1">
        <v>43678</v>
      </c>
      <c r="D213">
        <v>81</v>
      </c>
      <c r="E213">
        <v>24</v>
      </c>
      <c r="F213">
        <v>18</v>
      </c>
      <c r="G213" s="22">
        <f t="shared" si="3"/>
        <v>0.75</v>
      </c>
    </row>
    <row r="214" spans="1:7" x14ac:dyDescent="0.25">
      <c r="A214" t="s">
        <v>17</v>
      </c>
      <c r="B214">
        <v>2019</v>
      </c>
      <c r="C214" s="1">
        <v>43709</v>
      </c>
      <c r="D214">
        <v>105</v>
      </c>
      <c r="E214">
        <v>31</v>
      </c>
      <c r="F214">
        <v>22</v>
      </c>
      <c r="G214" s="22">
        <f t="shared" si="3"/>
        <v>0.70967741935483875</v>
      </c>
    </row>
    <row r="215" spans="1:7" x14ac:dyDescent="0.25">
      <c r="A215" t="s">
        <v>17</v>
      </c>
      <c r="B215">
        <v>2019</v>
      </c>
      <c r="C215" s="1">
        <v>43739</v>
      </c>
      <c r="D215">
        <v>126</v>
      </c>
      <c r="E215">
        <v>39</v>
      </c>
      <c r="F215">
        <v>28</v>
      </c>
      <c r="G215" s="22">
        <f t="shared" si="3"/>
        <v>0.71794871794871795</v>
      </c>
    </row>
    <row r="216" spans="1:7" x14ac:dyDescent="0.25">
      <c r="A216" t="s">
        <v>17</v>
      </c>
      <c r="B216">
        <v>2019</v>
      </c>
      <c r="C216" s="1">
        <v>43770</v>
      </c>
      <c r="D216">
        <v>107</v>
      </c>
      <c r="E216">
        <v>36</v>
      </c>
      <c r="F216">
        <v>25</v>
      </c>
      <c r="G216" s="22">
        <f t="shared" si="3"/>
        <v>0.69444444444444442</v>
      </c>
    </row>
    <row r="217" spans="1:7" x14ac:dyDescent="0.25">
      <c r="A217" t="s">
        <v>17</v>
      </c>
      <c r="B217">
        <v>2019</v>
      </c>
      <c r="C217" s="1">
        <v>43800</v>
      </c>
      <c r="D217">
        <v>93</v>
      </c>
      <c r="E217">
        <v>18</v>
      </c>
      <c r="F217">
        <v>14</v>
      </c>
      <c r="G217" s="22">
        <f t="shared" si="3"/>
        <v>0.77777777777777779</v>
      </c>
    </row>
    <row r="218" spans="1:7" x14ac:dyDescent="0.25">
      <c r="A218" t="s">
        <v>17</v>
      </c>
      <c r="B218">
        <v>2020</v>
      </c>
      <c r="C218" s="1">
        <v>43831</v>
      </c>
      <c r="D218">
        <v>106</v>
      </c>
      <c r="E218">
        <v>40</v>
      </c>
      <c r="F218">
        <v>28</v>
      </c>
      <c r="G218" s="22">
        <f t="shared" si="3"/>
        <v>0.7</v>
      </c>
    </row>
    <row r="219" spans="1:7" x14ac:dyDescent="0.25">
      <c r="A219" t="s">
        <v>17</v>
      </c>
      <c r="B219">
        <v>2020</v>
      </c>
      <c r="C219" s="1">
        <v>43862</v>
      </c>
      <c r="D219">
        <v>98</v>
      </c>
      <c r="E219">
        <v>26</v>
      </c>
      <c r="F219">
        <v>16</v>
      </c>
      <c r="G219" s="22">
        <f t="shared" si="3"/>
        <v>0.61538461538461542</v>
      </c>
    </row>
    <row r="220" spans="1:7" x14ac:dyDescent="0.25">
      <c r="A220" t="s">
        <v>17</v>
      </c>
      <c r="B220">
        <v>2020</v>
      </c>
      <c r="C220" s="1">
        <v>43891</v>
      </c>
      <c r="D220">
        <v>90</v>
      </c>
      <c r="E220">
        <v>25</v>
      </c>
      <c r="F220">
        <v>19</v>
      </c>
      <c r="G220" s="22">
        <f t="shared" si="3"/>
        <v>0.76</v>
      </c>
    </row>
    <row r="221" spans="1:7" x14ac:dyDescent="0.25">
      <c r="A221" t="s">
        <v>17</v>
      </c>
      <c r="B221">
        <v>2020</v>
      </c>
      <c r="C221" s="1">
        <v>43922</v>
      </c>
      <c r="D221">
        <v>87</v>
      </c>
      <c r="E221">
        <v>27</v>
      </c>
      <c r="F221">
        <v>22</v>
      </c>
      <c r="G221" s="22">
        <f t="shared" si="3"/>
        <v>0.81481481481481477</v>
      </c>
    </row>
    <row r="222" spans="1:7" x14ac:dyDescent="0.25">
      <c r="A222" t="s">
        <v>17</v>
      </c>
      <c r="B222">
        <v>2020</v>
      </c>
      <c r="C222" s="1">
        <v>43952</v>
      </c>
      <c r="D222">
        <v>64</v>
      </c>
      <c r="E222">
        <v>24</v>
      </c>
      <c r="F222">
        <v>24</v>
      </c>
      <c r="G222" s="22">
        <f t="shared" si="3"/>
        <v>1</v>
      </c>
    </row>
    <row r="223" spans="1:7" x14ac:dyDescent="0.25">
      <c r="C223" s="1"/>
    </row>
    <row r="224" spans="1:7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  <row r="1002" spans="3:3" x14ac:dyDescent="0.25">
      <c r="C1002" s="1"/>
    </row>
    <row r="1003" spans="3:3" x14ac:dyDescent="0.25">
      <c r="C1003" s="1"/>
    </row>
    <row r="1004" spans="3:3" x14ac:dyDescent="0.25">
      <c r="C1004" s="1"/>
    </row>
    <row r="1005" spans="3:3" x14ac:dyDescent="0.25">
      <c r="C1005" s="1"/>
    </row>
    <row r="1006" spans="3:3" x14ac:dyDescent="0.25">
      <c r="C1006" s="1"/>
    </row>
    <row r="1007" spans="3:3" x14ac:dyDescent="0.25">
      <c r="C1007" s="1"/>
    </row>
    <row r="1008" spans="3:3" x14ac:dyDescent="0.25">
      <c r="C1008" s="1"/>
    </row>
    <row r="1009" spans="3:3" x14ac:dyDescent="0.25">
      <c r="C1009" s="1"/>
    </row>
    <row r="1010" spans="3:3" x14ac:dyDescent="0.25">
      <c r="C1010" s="1"/>
    </row>
    <row r="1011" spans="3:3" x14ac:dyDescent="0.25">
      <c r="C1011" s="1"/>
    </row>
    <row r="1012" spans="3:3" x14ac:dyDescent="0.25">
      <c r="C1012" s="1"/>
    </row>
    <row r="1013" spans="3:3" x14ac:dyDescent="0.25">
      <c r="C1013" s="1"/>
    </row>
    <row r="1014" spans="3:3" x14ac:dyDescent="0.25">
      <c r="C1014" s="1"/>
    </row>
    <row r="1015" spans="3:3" x14ac:dyDescent="0.25">
      <c r="C1015" s="1"/>
    </row>
    <row r="1016" spans="3:3" x14ac:dyDescent="0.25">
      <c r="C1016" s="1"/>
    </row>
    <row r="1017" spans="3:3" x14ac:dyDescent="0.25">
      <c r="C1017" s="1"/>
    </row>
    <row r="1018" spans="3:3" x14ac:dyDescent="0.25">
      <c r="C1018" s="1"/>
    </row>
    <row r="1019" spans="3:3" x14ac:dyDescent="0.25">
      <c r="C1019" s="1"/>
    </row>
    <row r="1020" spans="3:3" x14ac:dyDescent="0.25">
      <c r="C1020" s="1"/>
    </row>
    <row r="1021" spans="3:3" x14ac:dyDescent="0.25">
      <c r="C1021" s="1"/>
    </row>
    <row r="1022" spans="3:3" x14ac:dyDescent="0.25">
      <c r="C1022" s="1"/>
    </row>
    <row r="1023" spans="3:3" x14ac:dyDescent="0.25">
      <c r="C1023" s="1"/>
    </row>
    <row r="1024" spans="3:3" x14ac:dyDescent="0.25">
      <c r="C1024" s="1"/>
    </row>
    <row r="1025" spans="3:3" x14ac:dyDescent="0.25">
      <c r="C1025" s="1"/>
    </row>
    <row r="1026" spans="3:3" x14ac:dyDescent="0.25">
      <c r="C1026" s="1"/>
    </row>
    <row r="1027" spans="3:3" x14ac:dyDescent="0.25">
      <c r="C1027" s="1"/>
    </row>
    <row r="1028" spans="3:3" x14ac:dyDescent="0.25">
      <c r="C1028" s="1"/>
    </row>
    <row r="1029" spans="3:3" x14ac:dyDescent="0.25">
      <c r="C1029" s="1"/>
    </row>
    <row r="1030" spans="3:3" x14ac:dyDescent="0.25">
      <c r="C1030" s="1"/>
    </row>
    <row r="1031" spans="3:3" x14ac:dyDescent="0.25">
      <c r="C1031" s="1"/>
    </row>
    <row r="1032" spans="3:3" x14ac:dyDescent="0.25">
      <c r="C1032" s="1"/>
    </row>
    <row r="1033" spans="3:3" x14ac:dyDescent="0.25">
      <c r="C1033" s="1"/>
    </row>
    <row r="1034" spans="3:3" x14ac:dyDescent="0.25">
      <c r="C1034" s="1"/>
    </row>
    <row r="1035" spans="3:3" x14ac:dyDescent="0.25">
      <c r="C1035" s="1"/>
    </row>
    <row r="1036" spans="3:3" x14ac:dyDescent="0.25">
      <c r="C1036" s="1"/>
    </row>
    <row r="1037" spans="3:3" x14ac:dyDescent="0.25">
      <c r="C1037" s="1"/>
    </row>
    <row r="1038" spans="3:3" x14ac:dyDescent="0.25">
      <c r="C1038" s="1"/>
    </row>
    <row r="1039" spans="3:3" x14ac:dyDescent="0.25">
      <c r="C1039" s="1"/>
    </row>
    <row r="1040" spans="3:3" x14ac:dyDescent="0.25">
      <c r="C1040" s="1"/>
    </row>
    <row r="1041" spans="3:3" x14ac:dyDescent="0.25">
      <c r="C1041" s="1"/>
    </row>
    <row r="1042" spans="3:3" x14ac:dyDescent="0.25">
      <c r="C1042" s="1"/>
    </row>
    <row r="1043" spans="3:3" x14ac:dyDescent="0.25">
      <c r="C1043" s="1"/>
    </row>
    <row r="1044" spans="3:3" x14ac:dyDescent="0.25">
      <c r="C1044" s="1"/>
    </row>
    <row r="1045" spans="3:3" x14ac:dyDescent="0.25">
      <c r="C1045" s="1"/>
    </row>
    <row r="1046" spans="3:3" x14ac:dyDescent="0.25">
      <c r="C1046" s="1"/>
    </row>
    <row r="1047" spans="3:3" x14ac:dyDescent="0.25">
      <c r="C1047" s="1"/>
    </row>
    <row r="1048" spans="3:3" x14ac:dyDescent="0.25">
      <c r="C1048" s="1"/>
    </row>
    <row r="1049" spans="3:3" x14ac:dyDescent="0.25">
      <c r="C1049" s="1"/>
    </row>
    <row r="1050" spans="3:3" x14ac:dyDescent="0.25">
      <c r="C1050" s="1"/>
    </row>
    <row r="1051" spans="3:3" x14ac:dyDescent="0.25">
      <c r="C1051" s="1"/>
    </row>
    <row r="1052" spans="3:3" x14ac:dyDescent="0.25">
      <c r="C1052" s="1"/>
    </row>
    <row r="1053" spans="3:3" x14ac:dyDescent="0.25">
      <c r="C1053" s="1"/>
    </row>
    <row r="1054" spans="3:3" x14ac:dyDescent="0.25">
      <c r="C1054" s="1"/>
    </row>
    <row r="1055" spans="3:3" x14ac:dyDescent="0.25">
      <c r="C1055" s="1"/>
    </row>
    <row r="1056" spans="3:3" x14ac:dyDescent="0.25">
      <c r="C1056" s="1"/>
    </row>
    <row r="1057" spans="3:3" x14ac:dyDescent="0.25">
      <c r="C1057" s="1"/>
    </row>
    <row r="1058" spans="3:3" x14ac:dyDescent="0.25">
      <c r="C1058" s="1"/>
    </row>
    <row r="1059" spans="3:3" x14ac:dyDescent="0.25">
      <c r="C1059" s="1"/>
    </row>
    <row r="1060" spans="3:3" x14ac:dyDescent="0.25">
      <c r="C1060" s="1"/>
    </row>
    <row r="1061" spans="3:3" x14ac:dyDescent="0.25">
      <c r="C1061" s="1"/>
    </row>
    <row r="1062" spans="3:3" x14ac:dyDescent="0.25">
      <c r="C1062" s="1"/>
    </row>
    <row r="1063" spans="3:3" x14ac:dyDescent="0.25">
      <c r="C1063" s="1"/>
    </row>
    <row r="1064" spans="3:3" x14ac:dyDescent="0.25">
      <c r="C1064" s="1"/>
    </row>
    <row r="1065" spans="3:3" x14ac:dyDescent="0.25">
      <c r="C1065" s="1"/>
    </row>
    <row r="1066" spans="3:3" x14ac:dyDescent="0.25">
      <c r="C1066" s="1"/>
    </row>
    <row r="1067" spans="3:3" x14ac:dyDescent="0.25">
      <c r="C1067" s="1"/>
    </row>
    <row r="1068" spans="3:3" x14ac:dyDescent="0.25">
      <c r="C1068" s="1"/>
    </row>
    <row r="1069" spans="3:3" x14ac:dyDescent="0.25">
      <c r="C1069" s="1"/>
    </row>
    <row r="1070" spans="3:3" x14ac:dyDescent="0.25">
      <c r="C1070" s="1"/>
    </row>
    <row r="1071" spans="3:3" x14ac:dyDescent="0.25">
      <c r="C1071" s="1"/>
    </row>
    <row r="1072" spans="3:3" x14ac:dyDescent="0.25">
      <c r="C1072" s="1"/>
    </row>
    <row r="1073" spans="3:3" x14ac:dyDescent="0.25">
      <c r="C1073" s="1"/>
    </row>
    <row r="1074" spans="3:3" x14ac:dyDescent="0.25">
      <c r="C1074" s="1"/>
    </row>
    <row r="1075" spans="3:3" x14ac:dyDescent="0.25">
      <c r="C1075" s="1"/>
    </row>
    <row r="1076" spans="3:3" x14ac:dyDescent="0.25">
      <c r="C1076" s="1"/>
    </row>
    <row r="1077" spans="3:3" x14ac:dyDescent="0.25">
      <c r="C1077" s="1"/>
    </row>
    <row r="1078" spans="3:3" x14ac:dyDescent="0.25">
      <c r="C1078" s="1"/>
    </row>
    <row r="1079" spans="3:3" x14ac:dyDescent="0.25">
      <c r="C1079" s="1"/>
    </row>
    <row r="1080" spans="3:3" x14ac:dyDescent="0.25">
      <c r="C1080" s="1"/>
    </row>
    <row r="1081" spans="3:3" x14ac:dyDescent="0.25">
      <c r="C1081" s="1"/>
    </row>
    <row r="1082" spans="3:3" x14ac:dyDescent="0.25">
      <c r="C1082" s="1"/>
    </row>
    <row r="1083" spans="3:3" x14ac:dyDescent="0.25">
      <c r="C1083" s="1"/>
    </row>
    <row r="1084" spans="3:3" x14ac:dyDescent="0.25">
      <c r="C1084" s="1"/>
    </row>
    <row r="1085" spans="3:3" x14ac:dyDescent="0.25">
      <c r="C1085" s="1"/>
    </row>
    <row r="1086" spans="3:3" x14ac:dyDescent="0.25">
      <c r="C1086" s="1"/>
    </row>
    <row r="1087" spans="3:3" x14ac:dyDescent="0.25">
      <c r="C1087" s="1"/>
    </row>
    <row r="1088" spans="3:3" x14ac:dyDescent="0.25">
      <c r="C1088" s="1"/>
    </row>
    <row r="1089" spans="3:3" x14ac:dyDescent="0.25">
      <c r="C1089" s="1"/>
    </row>
    <row r="1090" spans="3:3" x14ac:dyDescent="0.25">
      <c r="C1090" s="1"/>
    </row>
    <row r="1091" spans="3:3" x14ac:dyDescent="0.25">
      <c r="C1091" s="1"/>
    </row>
    <row r="1092" spans="3:3" x14ac:dyDescent="0.25">
      <c r="C1092" s="1"/>
    </row>
    <row r="1093" spans="3:3" x14ac:dyDescent="0.25">
      <c r="C1093" s="1"/>
    </row>
    <row r="1094" spans="3:3" x14ac:dyDescent="0.25">
      <c r="C1094" s="1"/>
    </row>
    <row r="1095" spans="3:3" x14ac:dyDescent="0.25">
      <c r="C1095" s="1"/>
    </row>
    <row r="1096" spans="3:3" x14ac:dyDescent="0.25">
      <c r="C1096" s="1"/>
    </row>
    <row r="1097" spans="3:3" x14ac:dyDescent="0.25">
      <c r="C1097" s="1"/>
    </row>
    <row r="1098" spans="3:3" x14ac:dyDescent="0.25">
      <c r="C1098" s="1"/>
    </row>
    <row r="1099" spans="3:3" x14ac:dyDescent="0.25">
      <c r="C1099" s="1"/>
    </row>
    <row r="1100" spans="3:3" x14ac:dyDescent="0.25">
      <c r="C1100" s="1"/>
    </row>
    <row r="1101" spans="3:3" x14ac:dyDescent="0.25">
      <c r="C1101" s="1"/>
    </row>
    <row r="1102" spans="3:3" x14ac:dyDescent="0.25">
      <c r="C1102" s="1"/>
    </row>
    <row r="1103" spans="3:3" x14ac:dyDescent="0.25">
      <c r="C1103" s="1"/>
    </row>
    <row r="1104" spans="3:3" x14ac:dyDescent="0.25">
      <c r="C1104" s="1"/>
    </row>
    <row r="1105" spans="3:3" x14ac:dyDescent="0.25">
      <c r="C1105" s="1"/>
    </row>
    <row r="1106" spans="3:3" x14ac:dyDescent="0.25">
      <c r="C1106" s="1"/>
    </row>
    <row r="1107" spans="3:3" x14ac:dyDescent="0.25">
      <c r="C1107" s="1"/>
    </row>
    <row r="1108" spans="3:3" x14ac:dyDescent="0.25">
      <c r="C1108" s="1"/>
    </row>
    <row r="1109" spans="3:3" x14ac:dyDescent="0.25">
      <c r="C1109" s="1"/>
    </row>
    <row r="1110" spans="3:3" x14ac:dyDescent="0.25">
      <c r="C1110" s="1"/>
    </row>
    <row r="1111" spans="3:3" x14ac:dyDescent="0.25">
      <c r="C1111" s="1"/>
    </row>
    <row r="1112" spans="3:3" x14ac:dyDescent="0.25">
      <c r="C1112" s="1"/>
    </row>
    <row r="1113" spans="3:3" x14ac:dyDescent="0.25">
      <c r="C1113" s="1"/>
    </row>
    <row r="1114" spans="3:3" x14ac:dyDescent="0.25">
      <c r="C1114" s="1"/>
    </row>
    <row r="1115" spans="3:3" x14ac:dyDescent="0.25">
      <c r="C1115" s="1"/>
    </row>
    <row r="1116" spans="3:3" x14ac:dyDescent="0.25">
      <c r="C1116" s="1"/>
    </row>
    <row r="1117" spans="3:3" x14ac:dyDescent="0.25">
      <c r="C1117" s="1"/>
    </row>
    <row r="1118" spans="3:3" x14ac:dyDescent="0.25">
      <c r="C1118" s="1"/>
    </row>
    <row r="1119" spans="3:3" x14ac:dyDescent="0.25">
      <c r="C1119" s="1"/>
    </row>
    <row r="1120" spans="3:3" x14ac:dyDescent="0.25">
      <c r="C1120" s="1"/>
    </row>
    <row r="1121" spans="3:3" x14ac:dyDescent="0.25">
      <c r="C1121" s="1"/>
    </row>
    <row r="1122" spans="3:3" x14ac:dyDescent="0.25">
      <c r="C1122" s="1"/>
    </row>
    <row r="1123" spans="3:3" x14ac:dyDescent="0.25">
      <c r="C1123" s="1"/>
    </row>
    <row r="1124" spans="3:3" x14ac:dyDescent="0.25">
      <c r="C1124" s="1"/>
    </row>
    <row r="1125" spans="3:3" x14ac:dyDescent="0.25">
      <c r="C1125" s="1"/>
    </row>
    <row r="1126" spans="3:3" x14ac:dyDescent="0.25">
      <c r="C1126" s="1"/>
    </row>
    <row r="1127" spans="3:3" x14ac:dyDescent="0.25">
      <c r="C1127" s="1"/>
    </row>
    <row r="1128" spans="3:3" x14ac:dyDescent="0.25">
      <c r="C1128" s="1"/>
    </row>
    <row r="1129" spans="3:3" x14ac:dyDescent="0.25">
      <c r="C1129" s="1"/>
    </row>
    <row r="1130" spans="3:3" x14ac:dyDescent="0.25">
      <c r="C1130" s="1"/>
    </row>
    <row r="1131" spans="3:3" x14ac:dyDescent="0.25">
      <c r="C1131" s="1"/>
    </row>
    <row r="1132" spans="3:3" x14ac:dyDescent="0.25">
      <c r="C1132" s="1"/>
    </row>
    <row r="1133" spans="3:3" x14ac:dyDescent="0.25">
      <c r="C1133" s="1"/>
    </row>
    <row r="1134" spans="3:3" x14ac:dyDescent="0.25">
      <c r="C1134" s="1"/>
    </row>
    <row r="1135" spans="3:3" x14ac:dyDescent="0.25">
      <c r="C1135" s="1"/>
    </row>
    <row r="1136" spans="3:3" x14ac:dyDescent="0.25">
      <c r="C1136" s="1"/>
    </row>
    <row r="1137" spans="3:3" x14ac:dyDescent="0.25">
      <c r="C1137" s="1"/>
    </row>
    <row r="1138" spans="3:3" x14ac:dyDescent="0.25">
      <c r="C1138" s="1"/>
    </row>
    <row r="1139" spans="3:3" x14ac:dyDescent="0.25">
      <c r="C1139" s="1"/>
    </row>
    <row r="1140" spans="3:3" x14ac:dyDescent="0.25">
      <c r="C1140" s="1"/>
    </row>
    <row r="1141" spans="3:3" x14ac:dyDescent="0.25">
      <c r="C1141" s="1"/>
    </row>
    <row r="1142" spans="3:3" x14ac:dyDescent="0.25">
      <c r="C1142" s="1"/>
    </row>
    <row r="1143" spans="3:3" x14ac:dyDescent="0.25">
      <c r="C1143" s="1"/>
    </row>
    <row r="1144" spans="3:3" x14ac:dyDescent="0.25">
      <c r="C1144" s="1"/>
    </row>
    <row r="1145" spans="3:3" x14ac:dyDescent="0.25">
      <c r="C1145" s="1"/>
    </row>
    <row r="1146" spans="3:3" x14ac:dyDescent="0.25">
      <c r="C1146" s="1"/>
    </row>
    <row r="1147" spans="3:3" x14ac:dyDescent="0.25">
      <c r="C1147" s="1"/>
    </row>
    <row r="1148" spans="3:3" x14ac:dyDescent="0.25">
      <c r="C1148" s="1"/>
    </row>
    <row r="1149" spans="3:3" x14ac:dyDescent="0.25">
      <c r="C1149" s="1"/>
    </row>
    <row r="1150" spans="3:3" x14ac:dyDescent="0.25">
      <c r="C1150" s="1"/>
    </row>
    <row r="1151" spans="3:3" x14ac:dyDescent="0.25">
      <c r="C1151" s="1"/>
    </row>
    <row r="1152" spans="3:3" x14ac:dyDescent="0.25">
      <c r="C1152" s="1"/>
    </row>
    <row r="1153" spans="3:3" x14ac:dyDescent="0.25">
      <c r="C1153" s="1"/>
    </row>
    <row r="1154" spans="3:3" x14ac:dyDescent="0.25">
      <c r="C1154" s="1"/>
    </row>
    <row r="1155" spans="3:3" x14ac:dyDescent="0.25">
      <c r="C1155" s="1"/>
    </row>
    <row r="1156" spans="3:3" x14ac:dyDescent="0.25">
      <c r="C1156" s="1"/>
    </row>
    <row r="1157" spans="3:3" x14ac:dyDescent="0.25">
      <c r="C1157" s="1"/>
    </row>
    <row r="1158" spans="3:3" x14ac:dyDescent="0.25">
      <c r="C1158" s="1"/>
    </row>
    <row r="1159" spans="3:3" x14ac:dyDescent="0.25">
      <c r="C1159" s="1"/>
    </row>
    <row r="1160" spans="3:3" x14ac:dyDescent="0.25">
      <c r="C1160" s="1"/>
    </row>
    <row r="1161" spans="3:3" x14ac:dyDescent="0.25">
      <c r="C1161" s="1"/>
    </row>
    <row r="1162" spans="3:3" x14ac:dyDescent="0.25">
      <c r="C1162" s="1"/>
    </row>
    <row r="1163" spans="3:3" x14ac:dyDescent="0.25">
      <c r="C1163" s="1"/>
    </row>
    <row r="1164" spans="3:3" x14ac:dyDescent="0.25">
      <c r="C1164" s="1"/>
    </row>
    <row r="1165" spans="3:3" x14ac:dyDescent="0.25">
      <c r="C1165" s="1"/>
    </row>
    <row r="1166" spans="3:3" x14ac:dyDescent="0.25">
      <c r="C1166" s="1"/>
    </row>
    <row r="1167" spans="3:3" x14ac:dyDescent="0.25">
      <c r="C1167" s="1"/>
    </row>
    <row r="1168" spans="3:3" x14ac:dyDescent="0.25">
      <c r="C1168" s="1"/>
    </row>
    <row r="1169" spans="3:3" x14ac:dyDescent="0.25">
      <c r="C1169" s="1"/>
    </row>
    <row r="1170" spans="3:3" x14ac:dyDescent="0.25">
      <c r="C1170" s="1"/>
    </row>
    <row r="1171" spans="3:3" x14ac:dyDescent="0.25">
      <c r="C1171" s="1"/>
    </row>
    <row r="1172" spans="3:3" x14ac:dyDescent="0.25">
      <c r="C1172" s="1"/>
    </row>
    <row r="1173" spans="3:3" x14ac:dyDescent="0.25">
      <c r="C1173" s="1"/>
    </row>
    <row r="1174" spans="3:3" x14ac:dyDescent="0.25">
      <c r="C1174" s="1"/>
    </row>
    <row r="1175" spans="3:3" x14ac:dyDescent="0.25">
      <c r="C1175" s="1"/>
    </row>
    <row r="1176" spans="3:3" x14ac:dyDescent="0.25">
      <c r="C1176" s="1"/>
    </row>
    <row r="1177" spans="3:3" x14ac:dyDescent="0.25">
      <c r="C1177" s="1"/>
    </row>
    <row r="1178" spans="3:3" x14ac:dyDescent="0.25">
      <c r="C1178" s="1"/>
    </row>
    <row r="1179" spans="3:3" x14ac:dyDescent="0.25">
      <c r="C1179" s="1"/>
    </row>
    <row r="1180" spans="3:3" x14ac:dyDescent="0.25">
      <c r="C1180" s="1"/>
    </row>
    <row r="1181" spans="3:3" x14ac:dyDescent="0.25">
      <c r="C1181" s="1"/>
    </row>
    <row r="1182" spans="3:3" x14ac:dyDescent="0.25">
      <c r="C1182" s="1"/>
    </row>
    <row r="1183" spans="3:3" x14ac:dyDescent="0.25">
      <c r="C1183" s="1"/>
    </row>
    <row r="1184" spans="3:3" x14ac:dyDescent="0.25">
      <c r="C1184" s="1"/>
    </row>
    <row r="1185" spans="3:3" x14ac:dyDescent="0.25">
      <c r="C1185" s="1"/>
    </row>
    <row r="1186" spans="3:3" x14ac:dyDescent="0.25">
      <c r="C1186" s="1"/>
    </row>
    <row r="1187" spans="3:3" x14ac:dyDescent="0.25">
      <c r="C1187" s="1"/>
    </row>
    <row r="1188" spans="3:3" x14ac:dyDescent="0.25">
      <c r="C1188" s="1"/>
    </row>
    <row r="1189" spans="3:3" x14ac:dyDescent="0.25">
      <c r="C1189" s="1"/>
    </row>
    <row r="1190" spans="3:3" x14ac:dyDescent="0.25">
      <c r="C1190" s="1"/>
    </row>
    <row r="1191" spans="3:3" x14ac:dyDescent="0.25">
      <c r="C1191" s="1"/>
    </row>
    <row r="1192" spans="3:3" x14ac:dyDescent="0.25">
      <c r="C1192" s="1"/>
    </row>
    <row r="1193" spans="3:3" x14ac:dyDescent="0.25">
      <c r="C1193" s="1"/>
    </row>
    <row r="1194" spans="3:3" x14ac:dyDescent="0.25">
      <c r="C1194" s="1"/>
    </row>
    <row r="1195" spans="3:3" x14ac:dyDescent="0.25">
      <c r="C1195" s="1"/>
    </row>
    <row r="1196" spans="3:3" x14ac:dyDescent="0.25">
      <c r="C1196" s="1"/>
    </row>
    <row r="1197" spans="3:3" x14ac:dyDescent="0.25">
      <c r="C1197" s="1"/>
    </row>
    <row r="1198" spans="3:3" x14ac:dyDescent="0.25">
      <c r="C1198" s="1"/>
    </row>
    <row r="1199" spans="3:3" x14ac:dyDescent="0.25">
      <c r="C1199" s="1"/>
    </row>
    <row r="1200" spans="3:3" x14ac:dyDescent="0.25">
      <c r="C1200" s="1"/>
    </row>
    <row r="1201" spans="3:3" x14ac:dyDescent="0.25">
      <c r="C1201" s="1"/>
    </row>
    <row r="1202" spans="3:3" x14ac:dyDescent="0.25">
      <c r="C1202" s="1"/>
    </row>
    <row r="1203" spans="3:3" x14ac:dyDescent="0.25">
      <c r="C1203" s="1"/>
    </row>
    <row r="1204" spans="3:3" x14ac:dyDescent="0.25">
      <c r="C1204" s="1"/>
    </row>
    <row r="1205" spans="3:3" x14ac:dyDescent="0.25">
      <c r="C1205" s="1"/>
    </row>
    <row r="1206" spans="3:3" x14ac:dyDescent="0.25">
      <c r="C1206" s="1"/>
    </row>
    <row r="1207" spans="3:3" x14ac:dyDescent="0.25">
      <c r="C1207" s="1"/>
    </row>
    <row r="1208" spans="3:3" x14ac:dyDescent="0.25">
      <c r="C1208" s="1"/>
    </row>
    <row r="1209" spans="3:3" x14ac:dyDescent="0.25">
      <c r="C1209" s="1"/>
    </row>
    <row r="1210" spans="3:3" x14ac:dyDescent="0.25">
      <c r="C1210" s="1"/>
    </row>
    <row r="1211" spans="3:3" x14ac:dyDescent="0.25">
      <c r="C1211" s="1"/>
    </row>
    <row r="1212" spans="3:3" x14ac:dyDescent="0.25">
      <c r="C1212" s="1"/>
    </row>
    <row r="1213" spans="3:3" x14ac:dyDescent="0.25">
      <c r="C1213" s="1"/>
    </row>
    <row r="1214" spans="3:3" x14ac:dyDescent="0.25">
      <c r="C1214" s="1"/>
    </row>
    <row r="1215" spans="3:3" x14ac:dyDescent="0.25">
      <c r="C1215" s="1"/>
    </row>
    <row r="1216" spans="3:3" x14ac:dyDescent="0.25">
      <c r="C1216" s="1"/>
    </row>
    <row r="1217" spans="3:3" x14ac:dyDescent="0.25">
      <c r="C1217" s="1"/>
    </row>
    <row r="1218" spans="3:3" x14ac:dyDescent="0.25">
      <c r="C1218" s="1"/>
    </row>
    <row r="1219" spans="3:3" x14ac:dyDescent="0.25">
      <c r="C1219" s="1"/>
    </row>
    <row r="1220" spans="3:3" x14ac:dyDescent="0.25">
      <c r="C1220" s="1"/>
    </row>
    <row r="1221" spans="3:3" x14ac:dyDescent="0.25">
      <c r="C1221" s="1"/>
    </row>
    <row r="1222" spans="3:3" x14ac:dyDescent="0.25">
      <c r="C1222" s="1"/>
    </row>
    <row r="1223" spans="3:3" x14ac:dyDescent="0.25">
      <c r="C1223" s="1"/>
    </row>
    <row r="1224" spans="3:3" x14ac:dyDescent="0.25">
      <c r="C1224" s="1"/>
    </row>
    <row r="1225" spans="3:3" x14ac:dyDescent="0.25">
      <c r="C1225" s="1"/>
    </row>
    <row r="1226" spans="3:3" x14ac:dyDescent="0.25">
      <c r="C1226" s="1"/>
    </row>
    <row r="1227" spans="3:3" x14ac:dyDescent="0.25">
      <c r="C1227" s="1"/>
    </row>
    <row r="1228" spans="3:3" x14ac:dyDescent="0.25">
      <c r="C1228" s="1"/>
    </row>
    <row r="1229" spans="3:3" x14ac:dyDescent="0.25">
      <c r="C1229" s="1"/>
    </row>
    <row r="1230" spans="3:3" x14ac:dyDescent="0.25">
      <c r="C1230" s="1"/>
    </row>
    <row r="1231" spans="3:3" x14ac:dyDescent="0.25">
      <c r="C1231" s="1"/>
    </row>
    <row r="1232" spans="3:3" x14ac:dyDescent="0.25">
      <c r="C1232" s="1"/>
    </row>
    <row r="1233" spans="3:3" x14ac:dyDescent="0.25">
      <c r="C1233" s="1"/>
    </row>
    <row r="1234" spans="3:3" x14ac:dyDescent="0.25">
      <c r="C1234" s="1"/>
    </row>
    <row r="1235" spans="3:3" x14ac:dyDescent="0.25">
      <c r="C1235" s="1"/>
    </row>
    <row r="1236" spans="3:3" x14ac:dyDescent="0.25">
      <c r="C1236" s="1"/>
    </row>
    <row r="1237" spans="3:3" x14ac:dyDescent="0.25">
      <c r="C1237" s="1"/>
    </row>
    <row r="1238" spans="3:3" x14ac:dyDescent="0.25">
      <c r="C1238" s="1"/>
    </row>
    <row r="1239" spans="3:3" x14ac:dyDescent="0.25">
      <c r="C1239" s="1"/>
    </row>
    <row r="1240" spans="3:3" x14ac:dyDescent="0.25">
      <c r="C1240" s="1"/>
    </row>
    <row r="1241" spans="3:3" x14ac:dyDescent="0.25">
      <c r="C1241" s="1"/>
    </row>
    <row r="1242" spans="3:3" x14ac:dyDescent="0.25">
      <c r="C1242" s="1"/>
    </row>
    <row r="1243" spans="3:3" x14ac:dyDescent="0.25">
      <c r="C1243" s="1"/>
    </row>
    <row r="1244" spans="3:3" x14ac:dyDescent="0.25">
      <c r="C1244" s="1"/>
    </row>
    <row r="1245" spans="3:3" x14ac:dyDescent="0.25">
      <c r="C1245" s="1"/>
    </row>
    <row r="1246" spans="3:3" x14ac:dyDescent="0.25">
      <c r="C1246" s="1"/>
    </row>
    <row r="1247" spans="3:3" x14ac:dyDescent="0.25">
      <c r="C1247" s="1"/>
    </row>
    <row r="1248" spans="3:3" x14ac:dyDescent="0.25">
      <c r="C1248" s="1"/>
    </row>
    <row r="1249" spans="3:3" x14ac:dyDescent="0.25">
      <c r="C1249" s="1"/>
    </row>
    <row r="1250" spans="3:3" x14ac:dyDescent="0.25">
      <c r="C1250" s="1"/>
    </row>
    <row r="1251" spans="3:3" x14ac:dyDescent="0.25">
      <c r="C1251" s="1"/>
    </row>
    <row r="1252" spans="3:3" x14ac:dyDescent="0.25">
      <c r="C1252" s="1"/>
    </row>
    <row r="1253" spans="3:3" x14ac:dyDescent="0.25">
      <c r="C1253" s="1"/>
    </row>
    <row r="1254" spans="3:3" x14ac:dyDescent="0.25">
      <c r="C1254" s="1"/>
    </row>
    <row r="1255" spans="3:3" x14ac:dyDescent="0.25">
      <c r="C1255" s="1"/>
    </row>
    <row r="1256" spans="3:3" x14ac:dyDescent="0.25">
      <c r="C1256" s="1"/>
    </row>
    <row r="1257" spans="3:3" x14ac:dyDescent="0.25">
      <c r="C1257" s="1"/>
    </row>
    <row r="1258" spans="3:3" x14ac:dyDescent="0.25">
      <c r="C1258" s="1"/>
    </row>
    <row r="1259" spans="3:3" x14ac:dyDescent="0.25">
      <c r="C1259" s="1"/>
    </row>
    <row r="1260" spans="3:3" x14ac:dyDescent="0.25">
      <c r="C1260" s="1"/>
    </row>
    <row r="1261" spans="3:3" x14ac:dyDescent="0.25">
      <c r="C1261" s="1"/>
    </row>
    <row r="1262" spans="3:3" x14ac:dyDescent="0.25">
      <c r="C1262" s="1"/>
    </row>
    <row r="1263" spans="3:3" x14ac:dyDescent="0.25">
      <c r="C1263" s="1"/>
    </row>
    <row r="1264" spans="3:3" x14ac:dyDescent="0.25">
      <c r="C1264" s="1"/>
    </row>
    <row r="1265" spans="3:3" x14ac:dyDescent="0.25">
      <c r="C1265" s="1"/>
    </row>
    <row r="1266" spans="3:3" x14ac:dyDescent="0.25">
      <c r="C1266" s="1"/>
    </row>
    <row r="1267" spans="3:3" x14ac:dyDescent="0.25">
      <c r="C1267" s="1"/>
    </row>
    <row r="1268" spans="3:3" x14ac:dyDescent="0.25">
      <c r="C1268" s="1"/>
    </row>
    <row r="1269" spans="3:3" x14ac:dyDescent="0.25">
      <c r="C1269" s="1"/>
    </row>
    <row r="1270" spans="3:3" x14ac:dyDescent="0.25">
      <c r="C1270" s="1"/>
    </row>
    <row r="1271" spans="3:3" x14ac:dyDescent="0.25">
      <c r="C1271" s="1"/>
    </row>
    <row r="1272" spans="3:3" x14ac:dyDescent="0.25">
      <c r="C1272" s="1"/>
    </row>
    <row r="1273" spans="3:3" x14ac:dyDescent="0.25">
      <c r="C1273" s="1"/>
    </row>
    <row r="1274" spans="3:3" x14ac:dyDescent="0.25">
      <c r="C1274" s="1"/>
    </row>
    <row r="1275" spans="3:3" x14ac:dyDescent="0.25">
      <c r="C1275" s="1"/>
    </row>
    <row r="1276" spans="3:3" x14ac:dyDescent="0.25">
      <c r="C1276" s="1"/>
    </row>
    <row r="1277" spans="3:3" x14ac:dyDescent="0.25">
      <c r="C1277" s="1"/>
    </row>
    <row r="1278" spans="3:3" x14ac:dyDescent="0.25">
      <c r="C1278" s="1"/>
    </row>
    <row r="1279" spans="3:3" x14ac:dyDescent="0.25">
      <c r="C1279" s="1"/>
    </row>
    <row r="1280" spans="3:3" x14ac:dyDescent="0.25">
      <c r="C1280" s="1"/>
    </row>
    <row r="1281" spans="3:3" x14ac:dyDescent="0.25">
      <c r="C1281" s="1"/>
    </row>
    <row r="1282" spans="3:3" x14ac:dyDescent="0.25">
      <c r="C1282" s="1"/>
    </row>
    <row r="1283" spans="3:3" x14ac:dyDescent="0.25">
      <c r="C1283" s="1"/>
    </row>
    <row r="1284" spans="3:3" x14ac:dyDescent="0.25">
      <c r="C1284" s="1"/>
    </row>
    <row r="1285" spans="3:3" x14ac:dyDescent="0.25">
      <c r="C1285" s="1"/>
    </row>
    <row r="1286" spans="3:3" x14ac:dyDescent="0.25">
      <c r="C1286" s="1"/>
    </row>
    <row r="1287" spans="3:3" x14ac:dyDescent="0.25">
      <c r="C1287" s="1"/>
    </row>
    <row r="1288" spans="3:3" x14ac:dyDescent="0.25">
      <c r="C1288" s="1"/>
    </row>
    <row r="1289" spans="3:3" x14ac:dyDescent="0.25">
      <c r="C1289" s="1"/>
    </row>
    <row r="1290" spans="3:3" x14ac:dyDescent="0.25">
      <c r="C1290" s="1"/>
    </row>
    <row r="1291" spans="3:3" x14ac:dyDescent="0.25">
      <c r="C1291" s="1"/>
    </row>
    <row r="1292" spans="3:3" x14ac:dyDescent="0.25">
      <c r="C1292" s="1"/>
    </row>
    <row r="1293" spans="3:3" x14ac:dyDescent="0.25">
      <c r="C1293" s="1"/>
    </row>
    <row r="1294" spans="3:3" x14ac:dyDescent="0.25">
      <c r="C1294" s="1"/>
    </row>
    <row r="1295" spans="3:3" x14ac:dyDescent="0.25">
      <c r="C1295" s="1"/>
    </row>
    <row r="1296" spans="3:3" x14ac:dyDescent="0.25">
      <c r="C1296" s="1"/>
    </row>
    <row r="1297" spans="3:3" x14ac:dyDescent="0.25">
      <c r="C1297" s="1"/>
    </row>
    <row r="1298" spans="3:3" x14ac:dyDescent="0.25">
      <c r="C1298" s="1"/>
    </row>
    <row r="1299" spans="3:3" x14ac:dyDescent="0.25">
      <c r="C1299" s="1"/>
    </row>
    <row r="1300" spans="3:3" x14ac:dyDescent="0.25">
      <c r="C1300" s="1"/>
    </row>
    <row r="1301" spans="3:3" x14ac:dyDescent="0.25">
      <c r="C1301" s="1"/>
    </row>
    <row r="1302" spans="3:3" s="37" customFormat="1" x14ac:dyDescent="0.25">
      <c r="C1302" s="38"/>
    </row>
    <row r="1303" spans="3:3" s="37" customFormat="1" x14ac:dyDescent="0.25">
      <c r="C1303" s="38"/>
    </row>
    <row r="1304" spans="3:3" s="37" customFormat="1" x14ac:dyDescent="0.25">
      <c r="C1304" s="38"/>
    </row>
    <row r="1305" spans="3:3" s="37" customFormat="1" x14ac:dyDescent="0.25">
      <c r="C1305" s="38"/>
    </row>
    <row r="1306" spans="3:3" s="37" customFormat="1" x14ac:dyDescent="0.25">
      <c r="C1306" s="38"/>
    </row>
    <row r="1307" spans="3:3" s="37" customFormat="1" x14ac:dyDescent="0.25">
      <c r="C1307" s="38"/>
    </row>
    <row r="1308" spans="3:3" s="37" customFormat="1" x14ac:dyDescent="0.25">
      <c r="C1308" s="38"/>
    </row>
    <row r="1309" spans="3:3" s="37" customFormat="1" x14ac:dyDescent="0.25">
      <c r="C1309" s="38"/>
    </row>
    <row r="1310" spans="3:3" s="37" customFormat="1" x14ac:dyDescent="0.25">
      <c r="C1310" s="38"/>
    </row>
    <row r="1311" spans="3:3" s="37" customFormat="1" x14ac:dyDescent="0.25">
      <c r="C1311" s="38"/>
    </row>
    <row r="1312" spans="3:3" s="37" customFormat="1" x14ac:dyDescent="0.25">
      <c r="C1312" s="38"/>
    </row>
    <row r="1313" spans="3:3" s="37" customFormat="1" x14ac:dyDescent="0.25">
      <c r="C1313" s="38"/>
    </row>
    <row r="1314" spans="3:3" s="37" customFormat="1" x14ac:dyDescent="0.25">
      <c r="C1314" s="38"/>
    </row>
    <row r="1315" spans="3:3" s="37" customFormat="1" x14ac:dyDescent="0.25">
      <c r="C1315" s="38"/>
    </row>
    <row r="1316" spans="3:3" s="37" customFormat="1" x14ac:dyDescent="0.25">
      <c r="C1316" s="38"/>
    </row>
    <row r="1317" spans="3:3" s="37" customFormat="1" x14ac:dyDescent="0.25">
      <c r="C1317" s="38"/>
    </row>
    <row r="1318" spans="3:3" s="37" customFormat="1" x14ac:dyDescent="0.25">
      <c r="C1318" s="38"/>
    </row>
    <row r="1319" spans="3:3" s="37" customFormat="1" x14ac:dyDescent="0.25">
      <c r="C1319" s="38"/>
    </row>
    <row r="1320" spans="3:3" s="37" customFormat="1" x14ac:dyDescent="0.25">
      <c r="C1320" s="38"/>
    </row>
    <row r="1321" spans="3:3" s="37" customFormat="1" x14ac:dyDescent="0.25">
      <c r="C1321" s="38"/>
    </row>
    <row r="1322" spans="3:3" s="37" customFormat="1" x14ac:dyDescent="0.25">
      <c r="C1322" s="38"/>
    </row>
    <row r="1323" spans="3:3" s="37" customFormat="1" x14ac:dyDescent="0.25">
      <c r="C1323" s="38"/>
    </row>
    <row r="1324" spans="3:3" s="37" customFormat="1" x14ac:dyDescent="0.25">
      <c r="C1324" s="38"/>
    </row>
    <row r="1325" spans="3:3" s="37" customFormat="1" x14ac:dyDescent="0.25">
      <c r="C1325" s="38"/>
    </row>
    <row r="1326" spans="3:3" s="37" customFormat="1" x14ac:dyDescent="0.25">
      <c r="C1326" s="38"/>
    </row>
    <row r="1327" spans="3:3" s="37" customFormat="1" x14ac:dyDescent="0.25">
      <c r="C1327" s="38"/>
    </row>
    <row r="1328" spans="3:3" s="37" customFormat="1" x14ac:dyDescent="0.25">
      <c r="C1328" s="38"/>
    </row>
    <row r="1329" spans="3:3" s="37" customFormat="1" x14ac:dyDescent="0.25">
      <c r="C1329" s="38"/>
    </row>
    <row r="1330" spans="3:3" s="37" customFormat="1" x14ac:dyDescent="0.25">
      <c r="C1330" s="38"/>
    </row>
    <row r="1331" spans="3:3" s="37" customFormat="1" x14ac:dyDescent="0.25">
      <c r="C1331" s="38"/>
    </row>
    <row r="1332" spans="3:3" s="37" customFormat="1" x14ac:dyDescent="0.25">
      <c r="C1332" s="38"/>
    </row>
    <row r="1333" spans="3:3" s="37" customFormat="1" x14ac:dyDescent="0.25">
      <c r="C1333" s="38"/>
    </row>
    <row r="1334" spans="3:3" s="37" customFormat="1" x14ac:dyDescent="0.25">
      <c r="C1334" s="38"/>
    </row>
    <row r="1335" spans="3:3" s="37" customFormat="1" x14ac:dyDescent="0.25">
      <c r="C1335" s="38"/>
    </row>
    <row r="1336" spans="3:3" s="37" customFormat="1" x14ac:dyDescent="0.25">
      <c r="C1336" s="38"/>
    </row>
    <row r="1337" spans="3:3" s="37" customFormat="1" x14ac:dyDescent="0.25">
      <c r="C1337" s="38"/>
    </row>
    <row r="1338" spans="3:3" s="37" customFormat="1" x14ac:dyDescent="0.25">
      <c r="C1338" s="38"/>
    </row>
    <row r="1339" spans="3:3" s="37" customFormat="1" x14ac:dyDescent="0.25">
      <c r="C1339" s="38"/>
    </row>
    <row r="1340" spans="3:3" s="37" customFormat="1" x14ac:dyDescent="0.25">
      <c r="C1340" s="38"/>
    </row>
    <row r="1341" spans="3:3" s="37" customFormat="1" x14ac:dyDescent="0.25">
      <c r="C1341" s="38"/>
    </row>
    <row r="1342" spans="3:3" s="37" customFormat="1" x14ac:dyDescent="0.25">
      <c r="C1342" s="38"/>
    </row>
    <row r="1343" spans="3:3" s="37" customFormat="1" x14ac:dyDescent="0.25">
      <c r="C1343" s="38"/>
    </row>
    <row r="1344" spans="3:3" s="37" customFormat="1" x14ac:dyDescent="0.25">
      <c r="C1344" s="38"/>
    </row>
    <row r="1345" spans="3:3" s="37" customFormat="1" x14ac:dyDescent="0.25">
      <c r="C1345" s="38"/>
    </row>
    <row r="1346" spans="3:3" s="37" customFormat="1" x14ac:dyDescent="0.25">
      <c r="C1346" s="38"/>
    </row>
    <row r="1347" spans="3:3" s="37" customFormat="1" x14ac:dyDescent="0.25">
      <c r="C1347" s="38"/>
    </row>
    <row r="1348" spans="3:3" s="37" customFormat="1" x14ac:dyDescent="0.25">
      <c r="C1348" s="38"/>
    </row>
    <row r="1349" spans="3:3" s="37" customFormat="1" x14ac:dyDescent="0.25">
      <c r="C1349" s="38"/>
    </row>
    <row r="1350" spans="3:3" s="37" customFormat="1" x14ac:dyDescent="0.25">
      <c r="C1350" s="38"/>
    </row>
    <row r="1351" spans="3:3" s="37" customFormat="1" x14ac:dyDescent="0.25">
      <c r="C1351" s="38"/>
    </row>
    <row r="1352" spans="3:3" s="37" customFormat="1" x14ac:dyDescent="0.25">
      <c r="C1352" s="38"/>
    </row>
    <row r="1353" spans="3:3" s="37" customFormat="1" x14ac:dyDescent="0.25">
      <c r="C1353" s="38"/>
    </row>
    <row r="1354" spans="3:3" s="37" customFormat="1" x14ac:dyDescent="0.25">
      <c r="C1354" s="38"/>
    </row>
    <row r="1355" spans="3:3" s="37" customFormat="1" x14ac:dyDescent="0.25">
      <c r="C1355" s="38"/>
    </row>
    <row r="1356" spans="3:3" s="37" customFormat="1" x14ac:dyDescent="0.25">
      <c r="C1356" s="38"/>
    </row>
    <row r="1357" spans="3:3" s="37" customFormat="1" x14ac:dyDescent="0.25">
      <c r="C1357" s="38"/>
    </row>
    <row r="1358" spans="3:3" s="37" customFormat="1" x14ac:dyDescent="0.25">
      <c r="C1358" s="38"/>
    </row>
    <row r="1359" spans="3:3" s="37" customFormat="1" x14ac:dyDescent="0.25">
      <c r="C1359" s="38"/>
    </row>
    <row r="1360" spans="3:3" s="37" customFormat="1" x14ac:dyDescent="0.25">
      <c r="C1360" s="38"/>
    </row>
    <row r="1361" spans="3:3" s="37" customFormat="1" x14ac:dyDescent="0.25">
      <c r="C1361" s="38"/>
    </row>
    <row r="1362" spans="3:3" s="37" customFormat="1" x14ac:dyDescent="0.25">
      <c r="C1362" s="38"/>
    </row>
    <row r="1363" spans="3:3" s="37" customFormat="1" x14ac:dyDescent="0.25">
      <c r="C1363" s="38"/>
    </row>
    <row r="1364" spans="3:3" s="37" customFormat="1" x14ac:dyDescent="0.25">
      <c r="C1364" s="38"/>
    </row>
    <row r="1365" spans="3:3" s="37" customFormat="1" x14ac:dyDescent="0.25">
      <c r="C1365" s="38"/>
    </row>
    <row r="1366" spans="3:3" s="37" customFormat="1" x14ac:dyDescent="0.25">
      <c r="C1366" s="38"/>
    </row>
    <row r="1367" spans="3:3" s="37" customFormat="1" x14ac:dyDescent="0.25">
      <c r="C1367" s="38"/>
    </row>
    <row r="1368" spans="3:3" s="37" customFormat="1" x14ac:dyDescent="0.25">
      <c r="C1368" s="38"/>
    </row>
    <row r="1369" spans="3:3" s="37" customFormat="1" x14ac:dyDescent="0.25">
      <c r="C1369" s="38"/>
    </row>
    <row r="1370" spans="3:3" s="37" customFormat="1" x14ac:dyDescent="0.25">
      <c r="C1370" s="38"/>
    </row>
    <row r="1371" spans="3:3" s="37" customFormat="1" x14ac:dyDescent="0.25">
      <c r="C1371" s="38"/>
    </row>
    <row r="1372" spans="3:3" s="37" customFormat="1" x14ac:dyDescent="0.25">
      <c r="C1372" s="38"/>
    </row>
    <row r="1373" spans="3:3" s="37" customFormat="1" x14ac:dyDescent="0.25">
      <c r="C1373" s="38"/>
    </row>
    <row r="1374" spans="3:3" s="37" customFormat="1" x14ac:dyDescent="0.25">
      <c r="C1374" s="38"/>
    </row>
    <row r="1375" spans="3:3" s="37" customFormat="1" x14ac:dyDescent="0.25">
      <c r="C1375" s="38"/>
    </row>
    <row r="1376" spans="3:3" s="37" customFormat="1" x14ac:dyDescent="0.25">
      <c r="C1376" s="38"/>
    </row>
    <row r="1377" spans="3:3" s="37" customFormat="1" x14ac:dyDescent="0.25">
      <c r="C1377" s="38"/>
    </row>
    <row r="1378" spans="3:3" s="37" customFormat="1" x14ac:dyDescent="0.25">
      <c r="C1378" s="38"/>
    </row>
    <row r="1379" spans="3:3" s="37" customFormat="1" x14ac:dyDescent="0.25">
      <c r="C1379" s="38"/>
    </row>
    <row r="1380" spans="3:3" s="37" customFormat="1" x14ac:dyDescent="0.25">
      <c r="C1380" s="38"/>
    </row>
    <row r="1381" spans="3:3" s="37" customFormat="1" x14ac:dyDescent="0.25">
      <c r="C1381" s="38"/>
    </row>
    <row r="1382" spans="3:3" s="37" customFormat="1" x14ac:dyDescent="0.25">
      <c r="C1382" s="38"/>
    </row>
    <row r="1383" spans="3:3" s="37" customFormat="1" x14ac:dyDescent="0.25">
      <c r="C1383" s="38"/>
    </row>
    <row r="1384" spans="3:3" s="37" customFormat="1" x14ac:dyDescent="0.25">
      <c r="C1384" s="38"/>
    </row>
    <row r="1385" spans="3:3" s="37" customFormat="1" x14ac:dyDescent="0.25">
      <c r="C1385" s="38"/>
    </row>
    <row r="1386" spans="3:3" s="37" customFormat="1" x14ac:dyDescent="0.25">
      <c r="C1386" s="38"/>
    </row>
    <row r="1387" spans="3:3" s="37" customFormat="1" x14ac:dyDescent="0.25">
      <c r="C1387" s="38"/>
    </row>
    <row r="1388" spans="3:3" s="37" customFormat="1" x14ac:dyDescent="0.25">
      <c r="C1388" s="38"/>
    </row>
    <row r="1389" spans="3:3" s="37" customFormat="1" x14ac:dyDescent="0.25">
      <c r="C1389" s="38"/>
    </row>
    <row r="1390" spans="3:3" s="37" customFormat="1" x14ac:dyDescent="0.25">
      <c r="C1390" s="38"/>
    </row>
    <row r="1391" spans="3:3" s="37" customFormat="1" x14ac:dyDescent="0.25">
      <c r="C1391" s="38"/>
    </row>
    <row r="1392" spans="3:3" s="37" customFormat="1" x14ac:dyDescent="0.25">
      <c r="C1392" s="38"/>
    </row>
    <row r="1393" spans="3:3" s="37" customFormat="1" x14ac:dyDescent="0.25">
      <c r="C1393" s="38"/>
    </row>
    <row r="1394" spans="3:3" s="37" customFormat="1" x14ac:dyDescent="0.25">
      <c r="C1394" s="38"/>
    </row>
    <row r="1395" spans="3:3" s="37" customFormat="1" x14ac:dyDescent="0.25">
      <c r="C1395" s="38"/>
    </row>
    <row r="1396" spans="3:3" s="37" customFormat="1" x14ac:dyDescent="0.25">
      <c r="C1396" s="38"/>
    </row>
    <row r="1397" spans="3:3" s="37" customFormat="1" x14ac:dyDescent="0.25">
      <c r="C1397" s="38"/>
    </row>
    <row r="1398" spans="3:3" s="37" customFormat="1" x14ac:dyDescent="0.25">
      <c r="C1398" s="38"/>
    </row>
    <row r="1399" spans="3:3" s="37" customFormat="1" x14ac:dyDescent="0.25">
      <c r="C1399" s="38"/>
    </row>
    <row r="1400" spans="3:3" s="37" customFormat="1" x14ac:dyDescent="0.25">
      <c r="C1400" s="38"/>
    </row>
    <row r="1401" spans="3:3" s="37" customFormat="1" x14ac:dyDescent="0.25">
      <c r="C1401" s="38"/>
    </row>
    <row r="1402" spans="3:3" s="37" customFormat="1" x14ac:dyDescent="0.25">
      <c r="C1402" s="38"/>
    </row>
    <row r="1403" spans="3:3" s="37" customFormat="1" x14ac:dyDescent="0.25">
      <c r="C1403" s="38"/>
    </row>
    <row r="1404" spans="3:3" s="37" customFormat="1" x14ac:dyDescent="0.25">
      <c r="C1404" s="38"/>
    </row>
    <row r="1405" spans="3:3" s="37" customFormat="1" x14ac:dyDescent="0.25">
      <c r="C1405" s="38"/>
    </row>
    <row r="1406" spans="3:3" s="37" customFormat="1" x14ac:dyDescent="0.25">
      <c r="C1406" s="38"/>
    </row>
    <row r="1407" spans="3:3" s="37" customFormat="1" x14ac:dyDescent="0.25">
      <c r="C1407" s="38"/>
    </row>
    <row r="1408" spans="3:3" s="37" customFormat="1" x14ac:dyDescent="0.25">
      <c r="C1408" s="38"/>
    </row>
    <row r="1409" spans="3:3" s="37" customFormat="1" x14ac:dyDescent="0.25">
      <c r="C1409" s="38"/>
    </row>
    <row r="1410" spans="3:3" s="37" customFormat="1" x14ac:dyDescent="0.25">
      <c r="C1410" s="38"/>
    </row>
    <row r="1411" spans="3:3" s="37" customFormat="1" x14ac:dyDescent="0.25">
      <c r="C1411" s="38"/>
    </row>
    <row r="1412" spans="3:3" s="37" customFormat="1" x14ac:dyDescent="0.25">
      <c r="C1412" s="38"/>
    </row>
    <row r="1413" spans="3:3" s="37" customFormat="1" x14ac:dyDescent="0.25">
      <c r="C1413" s="38"/>
    </row>
    <row r="1414" spans="3:3" s="37" customFormat="1" x14ac:dyDescent="0.25">
      <c r="C1414" s="38"/>
    </row>
    <row r="1415" spans="3:3" s="37" customFormat="1" x14ac:dyDescent="0.25">
      <c r="C1415" s="38"/>
    </row>
    <row r="1416" spans="3:3" s="37" customFormat="1" x14ac:dyDescent="0.25">
      <c r="C1416" s="38"/>
    </row>
    <row r="1417" spans="3:3" s="37" customFormat="1" x14ac:dyDescent="0.25">
      <c r="C1417" s="38"/>
    </row>
    <row r="1418" spans="3:3" s="37" customFormat="1" x14ac:dyDescent="0.25">
      <c r="C1418" s="38"/>
    </row>
    <row r="1419" spans="3:3" s="37" customFormat="1" x14ac:dyDescent="0.25">
      <c r="C1419" s="38"/>
    </row>
    <row r="1420" spans="3:3" s="37" customFormat="1" x14ac:dyDescent="0.25">
      <c r="C1420" s="38"/>
    </row>
    <row r="1421" spans="3:3" s="37" customFormat="1" x14ac:dyDescent="0.25">
      <c r="C1421" s="38"/>
    </row>
    <row r="1422" spans="3:3" s="37" customFormat="1" x14ac:dyDescent="0.25">
      <c r="C1422" s="38"/>
    </row>
    <row r="1423" spans="3:3" s="37" customFormat="1" x14ac:dyDescent="0.25">
      <c r="C1423" s="38"/>
    </row>
    <row r="1424" spans="3:3" s="37" customFormat="1" x14ac:dyDescent="0.25">
      <c r="C1424" s="38"/>
    </row>
    <row r="1425" spans="3:3" s="37" customFormat="1" x14ac:dyDescent="0.25">
      <c r="C1425" s="38"/>
    </row>
    <row r="1426" spans="3:3" s="37" customFormat="1" x14ac:dyDescent="0.25">
      <c r="C1426" s="38"/>
    </row>
    <row r="1427" spans="3:3" s="37" customFormat="1" x14ac:dyDescent="0.25">
      <c r="C1427" s="38"/>
    </row>
    <row r="1428" spans="3:3" s="37" customFormat="1" x14ac:dyDescent="0.25">
      <c r="C1428" s="38"/>
    </row>
    <row r="1429" spans="3:3" s="37" customFormat="1" x14ac:dyDescent="0.25">
      <c r="C1429" s="38"/>
    </row>
    <row r="1430" spans="3:3" s="37" customFormat="1" x14ac:dyDescent="0.25">
      <c r="C1430" s="38"/>
    </row>
    <row r="1431" spans="3:3" s="37" customFormat="1" x14ac:dyDescent="0.25">
      <c r="C1431" s="38"/>
    </row>
    <row r="1432" spans="3:3" s="37" customFormat="1" x14ac:dyDescent="0.25">
      <c r="C1432" s="38"/>
    </row>
    <row r="1433" spans="3:3" s="37" customFormat="1" x14ac:dyDescent="0.25">
      <c r="C1433" s="38"/>
    </row>
    <row r="1434" spans="3:3" s="37" customFormat="1" x14ac:dyDescent="0.25">
      <c r="C1434" s="38"/>
    </row>
    <row r="1435" spans="3:3" s="37" customFormat="1" x14ac:dyDescent="0.25">
      <c r="C1435" s="38"/>
    </row>
    <row r="1436" spans="3:3" s="37" customFormat="1" x14ac:dyDescent="0.25">
      <c r="C1436" s="38"/>
    </row>
    <row r="1437" spans="3:3" s="37" customFormat="1" x14ac:dyDescent="0.25">
      <c r="C1437" s="38"/>
    </row>
    <row r="1438" spans="3:3" s="37" customFormat="1" x14ac:dyDescent="0.25">
      <c r="C1438" s="38"/>
    </row>
    <row r="1439" spans="3:3" s="37" customFormat="1" x14ac:dyDescent="0.25">
      <c r="C1439" s="38"/>
    </row>
    <row r="1440" spans="3:3" s="37" customFormat="1" x14ac:dyDescent="0.25">
      <c r="C1440" s="38"/>
    </row>
    <row r="1441" spans="3:3" s="37" customFormat="1" x14ac:dyDescent="0.25">
      <c r="C1441" s="38"/>
    </row>
    <row r="1442" spans="3:3" s="37" customFormat="1" x14ac:dyDescent="0.25">
      <c r="C1442" s="38"/>
    </row>
    <row r="1443" spans="3:3" s="37" customFormat="1" x14ac:dyDescent="0.25">
      <c r="C1443" s="38"/>
    </row>
    <row r="1444" spans="3:3" s="37" customFormat="1" x14ac:dyDescent="0.25">
      <c r="C1444" s="38"/>
    </row>
    <row r="1445" spans="3:3" s="37" customFormat="1" x14ac:dyDescent="0.25">
      <c r="C1445" s="38"/>
    </row>
    <row r="1446" spans="3:3" s="37" customFormat="1" x14ac:dyDescent="0.25">
      <c r="C1446" s="38"/>
    </row>
    <row r="1447" spans="3:3" s="37" customFormat="1" x14ac:dyDescent="0.25">
      <c r="C1447" s="38"/>
    </row>
    <row r="1448" spans="3:3" s="37" customFormat="1" x14ac:dyDescent="0.25">
      <c r="C1448" s="38"/>
    </row>
    <row r="1449" spans="3:3" s="37" customFormat="1" x14ac:dyDescent="0.25">
      <c r="C1449" s="38"/>
    </row>
    <row r="1450" spans="3:3" s="37" customFormat="1" x14ac:dyDescent="0.25">
      <c r="C1450" s="38"/>
    </row>
    <row r="1451" spans="3:3" s="37" customFormat="1" x14ac:dyDescent="0.25">
      <c r="C1451" s="38"/>
    </row>
    <row r="1452" spans="3:3" s="37" customFormat="1" x14ac:dyDescent="0.25">
      <c r="C1452" s="38"/>
    </row>
    <row r="1453" spans="3:3" s="37" customFormat="1" x14ac:dyDescent="0.25">
      <c r="C1453" s="38"/>
    </row>
    <row r="1454" spans="3:3" s="37" customFormat="1" x14ac:dyDescent="0.25">
      <c r="C1454" s="38"/>
    </row>
    <row r="1455" spans="3:3" s="37" customFormat="1" x14ac:dyDescent="0.25">
      <c r="C1455" s="38"/>
    </row>
    <row r="1456" spans="3:3" s="37" customFormat="1" x14ac:dyDescent="0.25">
      <c r="C1456" s="38"/>
    </row>
    <row r="1457" spans="3:3" s="37" customFormat="1" x14ac:dyDescent="0.25">
      <c r="C1457" s="38"/>
    </row>
    <row r="1458" spans="3:3" s="37" customFormat="1" x14ac:dyDescent="0.25">
      <c r="C1458" s="38"/>
    </row>
    <row r="1459" spans="3:3" s="37" customFormat="1" x14ac:dyDescent="0.25">
      <c r="C1459" s="38"/>
    </row>
    <row r="1460" spans="3:3" s="37" customFormat="1" x14ac:dyDescent="0.25">
      <c r="C1460" s="38"/>
    </row>
    <row r="1461" spans="3:3" s="37" customFormat="1" x14ac:dyDescent="0.25">
      <c r="C1461" s="38"/>
    </row>
    <row r="1462" spans="3:3" s="37" customFormat="1" x14ac:dyDescent="0.25">
      <c r="C1462" s="38"/>
    </row>
    <row r="1463" spans="3:3" s="37" customFormat="1" x14ac:dyDescent="0.25">
      <c r="C1463" s="38"/>
    </row>
    <row r="1464" spans="3:3" s="37" customFormat="1" x14ac:dyDescent="0.25">
      <c r="C1464" s="38"/>
    </row>
    <row r="1465" spans="3:3" s="37" customFormat="1" x14ac:dyDescent="0.25">
      <c r="C1465" s="38"/>
    </row>
    <row r="1466" spans="3:3" s="37" customFormat="1" x14ac:dyDescent="0.25">
      <c r="C1466" s="38"/>
    </row>
    <row r="1467" spans="3:3" s="37" customFormat="1" x14ac:dyDescent="0.25">
      <c r="C1467" s="38"/>
    </row>
    <row r="1468" spans="3:3" s="37" customFormat="1" x14ac:dyDescent="0.25">
      <c r="C1468" s="38"/>
    </row>
    <row r="1469" spans="3:3" s="37" customFormat="1" x14ac:dyDescent="0.25">
      <c r="C1469" s="38"/>
    </row>
    <row r="1470" spans="3:3" s="37" customFormat="1" x14ac:dyDescent="0.25">
      <c r="C1470" s="38"/>
    </row>
    <row r="1471" spans="3:3" s="37" customFormat="1" x14ac:dyDescent="0.25">
      <c r="C1471" s="38"/>
    </row>
    <row r="1472" spans="3:3" s="37" customFormat="1" x14ac:dyDescent="0.25">
      <c r="C1472" s="38"/>
    </row>
    <row r="1473" spans="3:3" s="37" customFormat="1" x14ac:dyDescent="0.25">
      <c r="C1473" s="38"/>
    </row>
    <row r="1474" spans="3:3" s="37" customFormat="1" x14ac:dyDescent="0.25">
      <c r="C1474" s="38"/>
    </row>
    <row r="1475" spans="3:3" s="37" customFormat="1" x14ac:dyDescent="0.25">
      <c r="C1475" s="38"/>
    </row>
    <row r="1476" spans="3:3" s="37" customFormat="1" x14ac:dyDescent="0.25">
      <c r="C1476" s="38"/>
    </row>
    <row r="1477" spans="3:3" s="37" customFormat="1" x14ac:dyDescent="0.25">
      <c r="C1477" s="38"/>
    </row>
    <row r="1478" spans="3:3" s="37" customFormat="1" x14ac:dyDescent="0.25">
      <c r="C1478" s="38"/>
    </row>
    <row r="1479" spans="3:3" s="37" customFormat="1" x14ac:dyDescent="0.25">
      <c r="C1479" s="38"/>
    </row>
    <row r="1480" spans="3:3" s="37" customFormat="1" x14ac:dyDescent="0.25">
      <c r="C1480" s="38"/>
    </row>
    <row r="1481" spans="3:3" s="37" customFormat="1" x14ac:dyDescent="0.25">
      <c r="C1481" s="38"/>
    </row>
    <row r="1482" spans="3:3" s="37" customFormat="1" x14ac:dyDescent="0.25">
      <c r="C1482" s="38"/>
    </row>
    <row r="1483" spans="3:3" s="37" customFormat="1" x14ac:dyDescent="0.25">
      <c r="C1483" s="38"/>
    </row>
    <row r="1484" spans="3:3" s="37" customFormat="1" x14ac:dyDescent="0.25">
      <c r="C1484" s="38"/>
    </row>
    <row r="1485" spans="3:3" s="37" customFormat="1" x14ac:dyDescent="0.25">
      <c r="C1485" s="38"/>
    </row>
    <row r="1486" spans="3:3" s="37" customFormat="1" x14ac:dyDescent="0.25">
      <c r="C1486" s="38"/>
    </row>
    <row r="1487" spans="3:3" s="37" customFormat="1" x14ac:dyDescent="0.25">
      <c r="C1487" s="38"/>
    </row>
    <row r="1488" spans="3:3" s="37" customFormat="1" x14ac:dyDescent="0.25">
      <c r="C1488" s="38"/>
    </row>
    <row r="1489" spans="3:3" s="37" customFormat="1" x14ac:dyDescent="0.25">
      <c r="C1489" s="38"/>
    </row>
    <row r="1490" spans="3:3" s="37" customFormat="1" x14ac:dyDescent="0.25">
      <c r="C1490" s="38"/>
    </row>
    <row r="1491" spans="3:3" s="37" customFormat="1" x14ac:dyDescent="0.25">
      <c r="C1491" s="38"/>
    </row>
    <row r="1492" spans="3:3" s="37" customFormat="1" x14ac:dyDescent="0.25">
      <c r="C1492" s="38"/>
    </row>
    <row r="1493" spans="3:3" s="37" customFormat="1" x14ac:dyDescent="0.25">
      <c r="C1493" s="38"/>
    </row>
    <row r="1494" spans="3:3" s="37" customFormat="1" x14ac:dyDescent="0.25">
      <c r="C1494" s="38"/>
    </row>
    <row r="1495" spans="3:3" s="37" customFormat="1" x14ac:dyDescent="0.25">
      <c r="C1495" s="38"/>
    </row>
    <row r="1496" spans="3:3" s="37" customFormat="1" x14ac:dyDescent="0.25">
      <c r="C1496" s="38"/>
    </row>
    <row r="1497" spans="3:3" s="37" customFormat="1" x14ac:dyDescent="0.25">
      <c r="C1497" s="38"/>
    </row>
    <row r="1498" spans="3:3" s="37" customFormat="1" x14ac:dyDescent="0.25">
      <c r="C1498" s="38"/>
    </row>
    <row r="1499" spans="3:3" s="37" customFormat="1" x14ac:dyDescent="0.25">
      <c r="C1499" s="38"/>
    </row>
    <row r="1500" spans="3:3" s="37" customFormat="1" x14ac:dyDescent="0.25">
      <c r="C1500" s="38"/>
    </row>
    <row r="1501" spans="3:3" s="37" customFormat="1" x14ac:dyDescent="0.25">
      <c r="C1501" s="38"/>
    </row>
    <row r="1502" spans="3:3" s="37" customFormat="1" x14ac:dyDescent="0.25">
      <c r="C1502" s="38"/>
    </row>
    <row r="1503" spans="3:3" s="37" customFormat="1" x14ac:dyDescent="0.25">
      <c r="C1503" s="38"/>
    </row>
    <row r="1504" spans="3:3" s="37" customFormat="1" x14ac:dyDescent="0.25">
      <c r="C1504" s="38"/>
    </row>
    <row r="1505" spans="3:3" s="37" customFormat="1" x14ac:dyDescent="0.25">
      <c r="C1505" s="38"/>
    </row>
    <row r="1506" spans="3:3" s="37" customFormat="1" x14ac:dyDescent="0.25">
      <c r="C1506" s="38"/>
    </row>
    <row r="1507" spans="3:3" s="37" customFormat="1" x14ac:dyDescent="0.25">
      <c r="C1507" s="38"/>
    </row>
    <row r="1508" spans="3:3" s="37" customFormat="1" x14ac:dyDescent="0.25">
      <c r="C1508" s="38"/>
    </row>
    <row r="1509" spans="3:3" s="37" customFormat="1" x14ac:dyDescent="0.25">
      <c r="C1509" s="38"/>
    </row>
    <row r="1510" spans="3:3" s="37" customFormat="1" x14ac:dyDescent="0.25">
      <c r="C1510" s="38"/>
    </row>
    <row r="1511" spans="3:3" s="37" customFormat="1" x14ac:dyDescent="0.25">
      <c r="C1511" s="38"/>
    </row>
    <row r="1512" spans="3:3" s="37" customFormat="1" x14ac:dyDescent="0.25">
      <c r="C1512" s="38"/>
    </row>
    <row r="1513" spans="3:3" s="37" customFormat="1" x14ac:dyDescent="0.25">
      <c r="C1513" s="38"/>
    </row>
    <row r="1514" spans="3:3" s="37" customFormat="1" x14ac:dyDescent="0.25">
      <c r="C1514" s="38"/>
    </row>
    <row r="1515" spans="3:3" s="37" customFormat="1" x14ac:dyDescent="0.25">
      <c r="C1515" s="38"/>
    </row>
    <row r="1516" spans="3:3" s="37" customFormat="1" x14ac:dyDescent="0.25">
      <c r="C1516" s="38"/>
    </row>
    <row r="1517" spans="3:3" s="37" customFormat="1" x14ac:dyDescent="0.25">
      <c r="C1517" s="38"/>
    </row>
    <row r="1518" spans="3:3" s="37" customFormat="1" x14ac:dyDescent="0.25">
      <c r="C1518" s="38"/>
    </row>
    <row r="1519" spans="3:3" s="37" customFormat="1" x14ac:dyDescent="0.25">
      <c r="C1519" s="38"/>
    </row>
    <row r="1520" spans="3:3" s="37" customFormat="1" x14ac:dyDescent="0.25">
      <c r="C1520" s="38"/>
    </row>
    <row r="1521" spans="3:3" s="37" customFormat="1" x14ac:dyDescent="0.25">
      <c r="C1521" s="38"/>
    </row>
    <row r="1522" spans="3:3" s="37" customFormat="1" x14ac:dyDescent="0.25">
      <c r="C1522" s="38"/>
    </row>
    <row r="1523" spans="3:3" s="37" customFormat="1" x14ac:dyDescent="0.25">
      <c r="C1523" s="38"/>
    </row>
    <row r="1524" spans="3:3" s="37" customFormat="1" x14ac:dyDescent="0.25">
      <c r="C1524" s="38"/>
    </row>
    <row r="1525" spans="3:3" s="37" customFormat="1" x14ac:dyDescent="0.25">
      <c r="C1525" s="38"/>
    </row>
    <row r="1526" spans="3:3" s="37" customFormat="1" x14ac:dyDescent="0.25">
      <c r="C1526" s="38"/>
    </row>
    <row r="1527" spans="3:3" s="37" customFormat="1" x14ac:dyDescent="0.25">
      <c r="C1527" s="38"/>
    </row>
    <row r="1528" spans="3:3" s="37" customFormat="1" x14ac:dyDescent="0.25">
      <c r="C1528" s="38"/>
    </row>
    <row r="1529" spans="3:3" s="37" customFormat="1" x14ac:dyDescent="0.25">
      <c r="C1529" s="38"/>
    </row>
    <row r="1530" spans="3:3" s="37" customFormat="1" x14ac:dyDescent="0.25">
      <c r="C1530" s="38"/>
    </row>
    <row r="1531" spans="3:3" s="37" customFormat="1" x14ac:dyDescent="0.25">
      <c r="C1531" s="38"/>
    </row>
    <row r="1532" spans="3:3" s="37" customFormat="1" x14ac:dyDescent="0.25">
      <c r="C1532" s="38"/>
    </row>
    <row r="1533" spans="3:3" s="37" customFormat="1" x14ac:dyDescent="0.25">
      <c r="C1533" s="38"/>
    </row>
    <row r="1534" spans="3:3" s="37" customFormat="1" x14ac:dyDescent="0.25">
      <c r="C1534" s="38"/>
    </row>
    <row r="1535" spans="3:3" s="37" customFormat="1" x14ac:dyDescent="0.25">
      <c r="C1535" s="38"/>
    </row>
    <row r="1536" spans="3:3" s="37" customFormat="1" x14ac:dyDescent="0.25">
      <c r="C1536" s="38"/>
    </row>
    <row r="1537" spans="3:3" s="37" customFormat="1" x14ac:dyDescent="0.25">
      <c r="C1537" s="38"/>
    </row>
    <row r="1538" spans="3:3" s="37" customFormat="1" x14ac:dyDescent="0.25">
      <c r="C1538" s="38"/>
    </row>
    <row r="1539" spans="3:3" s="37" customFormat="1" x14ac:dyDescent="0.25">
      <c r="C1539" s="3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S68"/>
  <sheetViews>
    <sheetView showGridLines="0" zoomScale="80" zoomScaleNormal="80" workbookViewId="0">
      <selection activeCell="AP49" sqref="AP49"/>
    </sheetView>
  </sheetViews>
  <sheetFormatPr defaultRowHeight="15" x14ac:dyDescent="0.25"/>
  <sheetData>
    <row r="23" spans="1:1" x14ac:dyDescent="0.25">
      <c r="A23" s="27"/>
    </row>
    <row r="46" spans="1:19" x14ac:dyDescent="0.25">
      <c r="A46" s="27"/>
    </row>
    <row r="47" spans="1:19" x14ac:dyDescent="0.25">
      <c r="S47" s="94"/>
    </row>
    <row r="48" spans="1:19" x14ac:dyDescent="0.25">
      <c r="A48" s="27"/>
    </row>
    <row r="68" spans="1:1" x14ac:dyDescent="0.25">
      <c r="A68" s="27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7"/>
  <sheetViews>
    <sheetView topLeftCell="H165" zoomScale="77" zoomScaleNormal="77" workbookViewId="0">
      <selection activeCell="Q43" sqref="Q43:W47"/>
    </sheetView>
  </sheetViews>
  <sheetFormatPr defaultRowHeight="15" x14ac:dyDescent="0.25"/>
  <cols>
    <col min="1" max="1" width="24.5703125" customWidth="1"/>
    <col min="2" max="2" width="36.5703125" customWidth="1"/>
    <col min="3" max="3" width="39.7109375" customWidth="1"/>
    <col min="4" max="4" width="36.85546875" customWidth="1"/>
    <col min="5" max="5" width="24" customWidth="1"/>
    <col min="6" max="6" width="42.5703125" customWidth="1"/>
    <col min="7" max="7" width="25.5703125" customWidth="1"/>
    <col min="8" max="8" width="45.5703125" customWidth="1"/>
    <col min="10" max="10" width="18.28515625" bestFit="1" customWidth="1"/>
    <col min="11" max="11" width="17.140625" customWidth="1"/>
    <col min="12" max="12" width="13.140625" bestFit="1" customWidth="1"/>
    <col min="13" max="13" width="50.85546875" bestFit="1" customWidth="1"/>
    <col min="14" max="15" width="50.85546875" customWidth="1"/>
    <col min="16" max="16" width="18.28515625" bestFit="1" customWidth="1"/>
    <col min="17" max="17" width="18.42578125" customWidth="1"/>
    <col min="18" max="18" width="13.140625" bestFit="1" customWidth="1"/>
    <col min="19" max="19" width="15.85546875" customWidth="1"/>
    <col min="20" max="20" width="18.28515625" bestFit="1" customWidth="1"/>
    <col min="21" max="21" width="10.42578125" customWidth="1"/>
    <col min="22" max="22" width="13.140625" bestFit="1" customWidth="1"/>
    <col min="23" max="23" width="28" customWidth="1"/>
    <col min="24" max="24" width="18.28515625" bestFit="1" customWidth="1"/>
    <col min="25" max="25" width="40.28515625" bestFit="1" customWidth="1"/>
    <col min="26" max="26" width="13.140625" bestFit="1" customWidth="1"/>
    <col min="27" max="27" width="50.85546875" bestFit="1" customWidth="1"/>
    <col min="28" max="28" width="18.28515625" bestFit="1" customWidth="1"/>
    <col min="29" max="29" width="40.28515625" bestFit="1" customWidth="1"/>
    <col min="30" max="30" width="13.140625" bestFit="1" customWidth="1"/>
    <col min="31" max="31" width="50.85546875" bestFit="1" customWidth="1"/>
    <col min="32" max="32" width="18.28515625" bestFit="1" customWidth="1"/>
    <col min="33" max="33" width="40.28515625" bestFit="1" customWidth="1"/>
    <col min="34" max="34" width="13.140625" bestFit="1" customWidth="1"/>
    <col min="35" max="35" width="50.85546875" bestFit="1" customWidth="1"/>
    <col min="36" max="36" width="18.28515625" bestFit="1" customWidth="1"/>
    <col min="37" max="37" width="40.28515625" bestFit="1" customWidth="1"/>
    <col min="38" max="38" width="13.140625" bestFit="1" customWidth="1"/>
    <col min="39" max="39" width="50.85546875" bestFit="1" customWidth="1"/>
    <col min="40" max="40" width="18.28515625" bestFit="1" customWidth="1"/>
    <col min="41" max="41" width="40.28515625" bestFit="1" customWidth="1"/>
    <col min="42" max="42" width="13.140625" bestFit="1" customWidth="1"/>
    <col min="43" max="43" width="50.85546875" bestFit="1" customWidth="1"/>
    <col min="44" max="44" width="18.28515625" bestFit="1" customWidth="1"/>
    <col min="45" max="45" width="40.28515625" bestFit="1" customWidth="1"/>
    <col min="46" max="46" width="13.140625" bestFit="1" customWidth="1"/>
    <col min="47" max="47" width="50.85546875" bestFit="1" customWidth="1"/>
    <col min="48" max="48" width="18.28515625" bestFit="1" customWidth="1"/>
    <col min="49" max="49" width="40.28515625" bestFit="1" customWidth="1"/>
    <col min="50" max="50" width="13.140625" bestFit="1" customWidth="1"/>
    <col min="51" max="51" width="50.85546875" bestFit="1" customWidth="1"/>
    <col min="52" max="52" width="18.28515625" bestFit="1" customWidth="1"/>
    <col min="53" max="53" width="40.28515625" bestFit="1" customWidth="1"/>
    <col min="54" max="54" width="13.140625" bestFit="1" customWidth="1"/>
    <col min="55" max="55" width="50.85546875" bestFit="1" customWidth="1"/>
    <col min="56" max="56" width="9" bestFit="1" customWidth="1"/>
    <col min="58" max="58" width="7.42578125" bestFit="1" customWidth="1"/>
  </cols>
  <sheetData>
    <row r="1" spans="1:22" ht="75" x14ac:dyDescent="0.25">
      <c r="C1" s="3" t="s">
        <v>124</v>
      </c>
      <c r="M1" s="6"/>
      <c r="N1" s="6"/>
      <c r="O1" s="6"/>
      <c r="P1" s="6"/>
      <c r="Q1" s="6" t="s">
        <v>2</v>
      </c>
      <c r="R1" s="6" t="s">
        <v>72</v>
      </c>
      <c r="S1" s="45" t="s">
        <v>73</v>
      </c>
      <c r="T1" s="6" t="s">
        <v>94</v>
      </c>
      <c r="U1" s="6" t="s">
        <v>126</v>
      </c>
      <c r="V1" s="6" t="s">
        <v>87</v>
      </c>
    </row>
    <row r="2" spans="1:22" ht="90" x14ac:dyDescent="0.25">
      <c r="A2" s="7" t="s">
        <v>123</v>
      </c>
      <c r="B2" s="3" t="s">
        <v>125</v>
      </c>
      <c r="C2" t="s">
        <v>33</v>
      </c>
      <c r="D2" t="s">
        <v>35</v>
      </c>
      <c r="E2" t="s">
        <v>85</v>
      </c>
      <c r="F2" t="s">
        <v>89</v>
      </c>
      <c r="H2" s="6" t="s">
        <v>2</v>
      </c>
      <c r="I2" s="6" t="s">
        <v>3</v>
      </c>
      <c r="J2" s="6" t="s">
        <v>94</v>
      </c>
      <c r="K2" s="6" t="s">
        <v>126</v>
      </c>
      <c r="L2" s="6" t="s">
        <v>4</v>
      </c>
      <c r="Q2">
        <f t="shared" ref="Q2:Q14" si="0">C3</f>
        <v>1305</v>
      </c>
      <c r="R2">
        <f t="shared" ref="R2:R14" si="1">E3</f>
        <v>248</v>
      </c>
      <c r="S2">
        <f t="shared" ref="S2:S14" si="2">F3</f>
        <v>190</v>
      </c>
      <c r="T2" s="4" t="s">
        <v>20</v>
      </c>
      <c r="U2">
        <f t="shared" ref="U2:U14" si="3">IF(A3="","",A3)</f>
        <v>2019</v>
      </c>
      <c r="V2" s="22">
        <f>S2/R2</f>
        <v>0.7661290322580645</v>
      </c>
    </row>
    <row r="3" spans="1:22" x14ac:dyDescent="0.25">
      <c r="A3">
        <v>2019</v>
      </c>
      <c r="B3" s="57" t="s">
        <v>20</v>
      </c>
      <c r="C3" s="5">
        <v>1305</v>
      </c>
      <c r="D3" s="5">
        <v>1073</v>
      </c>
      <c r="E3" s="5">
        <v>248</v>
      </c>
      <c r="F3" s="5">
        <v>190</v>
      </c>
      <c r="H3">
        <f>C3</f>
        <v>1305</v>
      </c>
      <c r="I3">
        <f>D3</f>
        <v>1073</v>
      </c>
      <c r="J3" s="4" t="str">
        <f>B3</f>
        <v>jan</v>
      </c>
      <c r="K3">
        <f>IF(A3="","",A3)</f>
        <v>2019</v>
      </c>
      <c r="L3" s="22">
        <f t="shared" ref="L3:L15" si="4">I3/H3</f>
        <v>0.82222222222222219</v>
      </c>
      <c r="Q3">
        <f t="shared" si="0"/>
        <v>1237</v>
      </c>
      <c r="R3">
        <f t="shared" si="1"/>
        <v>243</v>
      </c>
      <c r="S3">
        <f t="shared" si="2"/>
        <v>177</v>
      </c>
      <c r="T3" s="4" t="s">
        <v>21</v>
      </c>
      <c r="U3" t="str">
        <f t="shared" si="3"/>
        <v/>
      </c>
      <c r="V3" s="22">
        <f t="shared" ref="V3:V14" si="5">S3/R3</f>
        <v>0.72839506172839508</v>
      </c>
    </row>
    <row r="4" spans="1:22" x14ac:dyDescent="0.25">
      <c r="B4" s="57" t="s">
        <v>21</v>
      </c>
      <c r="C4" s="5">
        <v>1237</v>
      </c>
      <c r="D4" s="5">
        <v>996</v>
      </c>
      <c r="E4" s="5">
        <v>243</v>
      </c>
      <c r="F4" s="5">
        <v>177</v>
      </c>
      <c r="H4">
        <f>C4</f>
        <v>1237</v>
      </c>
      <c r="I4">
        <f>D4</f>
        <v>996</v>
      </c>
      <c r="J4" s="4" t="str">
        <f>B4</f>
        <v>feb</v>
      </c>
      <c r="K4" t="str">
        <f>IF(A4="","",A4)</f>
        <v/>
      </c>
      <c r="L4" s="22">
        <f t="shared" si="4"/>
        <v>0.8051738075990299</v>
      </c>
      <c r="Q4">
        <f t="shared" si="0"/>
        <v>1248</v>
      </c>
      <c r="R4">
        <f t="shared" si="1"/>
        <v>226</v>
      </c>
      <c r="S4">
        <f t="shared" si="2"/>
        <v>157</v>
      </c>
      <c r="T4" s="4" t="s">
        <v>22</v>
      </c>
      <c r="U4" t="str">
        <f t="shared" si="3"/>
        <v/>
      </c>
      <c r="V4" s="22">
        <f t="shared" si="5"/>
        <v>0.69469026548672563</v>
      </c>
    </row>
    <row r="5" spans="1:22" x14ac:dyDescent="0.25">
      <c r="B5" s="57" t="s">
        <v>22</v>
      </c>
      <c r="C5" s="5">
        <v>1248</v>
      </c>
      <c r="D5" s="5">
        <v>1010</v>
      </c>
      <c r="E5" s="5">
        <v>226</v>
      </c>
      <c r="F5" s="5">
        <v>157</v>
      </c>
      <c r="H5">
        <f>C5</f>
        <v>1248</v>
      </c>
      <c r="I5">
        <f>D5</f>
        <v>1010</v>
      </c>
      <c r="J5" s="4" t="str">
        <f>B5</f>
        <v>mar</v>
      </c>
      <c r="K5" t="str">
        <f>IF(A5="","",A5)</f>
        <v/>
      </c>
      <c r="L5" s="22">
        <f t="shared" si="4"/>
        <v>0.80929487179487181</v>
      </c>
      <c r="Q5">
        <f t="shared" si="0"/>
        <v>1215</v>
      </c>
      <c r="R5">
        <f t="shared" si="1"/>
        <v>205</v>
      </c>
      <c r="S5">
        <f t="shared" si="2"/>
        <v>147</v>
      </c>
      <c r="T5" s="4" t="s">
        <v>23</v>
      </c>
      <c r="U5" t="str">
        <f t="shared" si="3"/>
        <v/>
      </c>
      <c r="V5" s="22">
        <f t="shared" si="5"/>
        <v>0.71707317073170729</v>
      </c>
    </row>
    <row r="6" spans="1:22" x14ac:dyDescent="0.25">
      <c r="B6" s="57" t="s">
        <v>23</v>
      </c>
      <c r="C6" s="5">
        <v>1215</v>
      </c>
      <c r="D6" s="5">
        <v>994</v>
      </c>
      <c r="E6" s="5">
        <v>205</v>
      </c>
      <c r="F6" s="5">
        <v>147</v>
      </c>
      <c r="H6">
        <f>C6</f>
        <v>1215</v>
      </c>
      <c r="I6">
        <f>D6</f>
        <v>994</v>
      </c>
      <c r="J6" s="4" t="str">
        <f>B6</f>
        <v>apr</v>
      </c>
      <c r="K6" t="str">
        <f>IF(A6="","",A6)</f>
        <v/>
      </c>
      <c r="L6" s="22">
        <f t="shared" si="4"/>
        <v>0.81810699588477365</v>
      </c>
      <c r="Q6">
        <f t="shared" si="0"/>
        <v>1282</v>
      </c>
      <c r="R6">
        <f t="shared" si="1"/>
        <v>219</v>
      </c>
      <c r="S6">
        <f t="shared" si="2"/>
        <v>162</v>
      </c>
      <c r="T6" s="4" t="s">
        <v>24</v>
      </c>
      <c r="U6" t="str">
        <f t="shared" si="3"/>
        <v/>
      </c>
      <c r="V6" s="22">
        <f t="shared" si="5"/>
        <v>0.73972602739726023</v>
      </c>
    </row>
    <row r="7" spans="1:22" x14ac:dyDescent="0.25">
      <c r="B7" s="57" t="s">
        <v>24</v>
      </c>
      <c r="C7" s="5">
        <v>1282</v>
      </c>
      <c r="D7" s="5">
        <v>1044</v>
      </c>
      <c r="E7" s="5">
        <v>219</v>
      </c>
      <c r="F7" s="5">
        <v>162</v>
      </c>
      <c r="H7">
        <f>C7</f>
        <v>1282</v>
      </c>
      <c r="I7">
        <f>D7</f>
        <v>1044</v>
      </c>
      <c r="J7" s="4" t="str">
        <f>B7</f>
        <v>maj</v>
      </c>
      <c r="K7" t="str">
        <f>IF(A7="","",A7)</f>
        <v/>
      </c>
      <c r="L7" s="22">
        <f t="shared" si="4"/>
        <v>0.81435257410296413</v>
      </c>
      <c r="Q7">
        <f t="shared" si="0"/>
        <v>1077</v>
      </c>
      <c r="R7">
        <f t="shared" si="1"/>
        <v>215</v>
      </c>
      <c r="S7">
        <f t="shared" si="2"/>
        <v>166</v>
      </c>
      <c r="T7" s="4" t="s">
        <v>25</v>
      </c>
      <c r="U7" t="str">
        <f t="shared" si="3"/>
        <v/>
      </c>
      <c r="V7" s="22">
        <f t="shared" si="5"/>
        <v>0.77209302325581397</v>
      </c>
    </row>
    <row r="8" spans="1:22" x14ac:dyDescent="0.25">
      <c r="B8" s="57" t="s">
        <v>25</v>
      </c>
      <c r="C8" s="5">
        <v>1077</v>
      </c>
      <c r="D8" s="5">
        <v>880</v>
      </c>
      <c r="E8" s="5">
        <v>215</v>
      </c>
      <c r="F8" s="5">
        <v>166</v>
      </c>
      <c r="H8">
        <f>C8</f>
        <v>1077</v>
      </c>
      <c r="I8">
        <f>D8</f>
        <v>880</v>
      </c>
      <c r="J8" s="4" t="str">
        <f>B8</f>
        <v>jun</v>
      </c>
      <c r="K8" t="str">
        <f>IF(A8="","",A8)</f>
        <v/>
      </c>
      <c r="L8" s="22">
        <f t="shared" si="4"/>
        <v>0.81708449396471683</v>
      </c>
      <c r="Q8">
        <f t="shared" si="0"/>
        <v>1093</v>
      </c>
      <c r="R8">
        <f t="shared" si="1"/>
        <v>207</v>
      </c>
      <c r="S8">
        <f t="shared" si="2"/>
        <v>149</v>
      </c>
      <c r="T8" s="4" t="s">
        <v>26</v>
      </c>
      <c r="U8" t="str">
        <f t="shared" si="3"/>
        <v/>
      </c>
      <c r="V8" s="22">
        <f t="shared" si="5"/>
        <v>0.71980676328502413</v>
      </c>
    </row>
    <row r="9" spans="1:22" x14ac:dyDescent="0.25">
      <c r="B9" s="57" t="s">
        <v>26</v>
      </c>
      <c r="C9" s="5">
        <v>1093</v>
      </c>
      <c r="D9" s="5">
        <v>865</v>
      </c>
      <c r="E9" s="5">
        <v>207</v>
      </c>
      <c r="F9" s="5">
        <v>149</v>
      </c>
      <c r="H9">
        <f>C9</f>
        <v>1093</v>
      </c>
      <c r="I9">
        <f>D9</f>
        <v>865</v>
      </c>
      <c r="J9" s="4" t="str">
        <f>B9</f>
        <v>jul</v>
      </c>
      <c r="K9" t="str">
        <f>IF(A9="","",A9)</f>
        <v/>
      </c>
      <c r="L9" s="22">
        <f t="shared" si="4"/>
        <v>0.79139981701738338</v>
      </c>
      <c r="Q9">
        <f t="shared" si="0"/>
        <v>1176</v>
      </c>
      <c r="R9">
        <f t="shared" si="1"/>
        <v>207</v>
      </c>
      <c r="S9">
        <f t="shared" si="2"/>
        <v>158</v>
      </c>
      <c r="T9" s="4" t="s">
        <v>27</v>
      </c>
      <c r="U9" t="str">
        <f t="shared" si="3"/>
        <v/>
      </c>
      <c r="V9" s="22">
        <f t="shared" si="5"/>
        <v>0.76328502415458932</v>
      </c>
    </row>
    <row r="10" spans="1:22" x14ac:dyDescent="0.25">
      <c r="B10" s="57" t="s">
        <v>27</v>
      </c>
      <c r="C10" s="5">
        <v>1176</v>
      </c>
      <c r="D10" s="5">
        <v>973</v>
      </c>
      <c r="E10" s="5">
        <v>207</v>
      </c>
      <c r="F10" s="5">
        <v>158</v>
      </c>
      <c r="H10">
        <f>C10</f>
        <v>1176</v>
      </c>
      <c r="I10">
        <f>D10</f>
        <v>973</v>
      </c>
      <c r="J10" s="4" t="str">
        <f>B10</f>
        <v>aug</v>
      </c>
      <c r="K10" t="str">
        <f>IF(A10="","",A10)</f>
        <v/>
      </c>
      <c r="L10" s="22">
        <f t="shared" si="4"/>
        <v>0.82738095238095233</v>
      </c>
      <c r="Q10">
        <f t="shared" si="0"/>
        <v>1276</v>
      </c>
      <c r="R10">
        <f t="shared" si="1"/>
        <v>213</v>
      </c>
      <c r="S10">
        <f t="shared" si="2"/>
        <v>141</v>
      </c>
      <c r="T10" s="4" t="s">
        <v>28</v>
      </c>
      <c r="U10" t="str">
        <f t="shared" si="3"/>
        <v/>
      </c>
      <c r="V10" s="22">
        <f t="shared" si="5"/>
        <v>0.6619718309859155</v>
      </c>
    </row>
    <row r="11" spans="1:22" x14ac:dyDescent="0.25">
      <c r="B11" s="57" t="s">
        <v>28</v>
      </c>
      <c r="C11" s="5">
        <v>1276</v>
      </c>
      <c r="D11" s="5">
        <v>1000</v>
      </c>
      <c r="E11" s="5">
        <v>213</v>
      </c>
      <c r="F11" s="5">
        <v>141</v>
      </c>
      <c r="H11">
        <f>C11</f>
        <v>1276</v>
      </c>
      <c r="I11">
        <f>D11</f>
        <v>1000</v>
      </c>
      <c r="J11" s="4" t="str">
        <f>B11</f>
        <v>sep</v>
      </c>
      <c r="K11" t="str">
        <f>IF(A11="","",A11)</f>
        <v/>
      </c>
      <c r="L11" s="22">
        <f t="shared" si="4"/>
        <v>0.78369905956112851</v>
      </c>
      <c r="Q11">
        <f t="shared" si="0"/>
        <v>1291</v>
      </c>
      <c r="R11">
        <f t="shared" si="1"/>
        <v>201</v>
      </c>
      <c r="S11">
        <f t="shared" si="2"/>
        <v>147</v>
      </c>
      <c r="T11" s="4" t="s">
        <v>29</v>
      </c>
      <c r="U11" t="str">
        <f t="shared" si="3"/>
        <v/>
      </c>
      <c r="V11" s="22">
        <f t="shared" si="5"/>
        <v>0.73134328358208955</v>
      </c>
    </row>
    <row r="12" spans="1:22" x14ac:dyDescent="0.25">
      <c r="B12" s="57" t="s">
        <v>29</v>
      </c>
      <c r="C12" s="5">
        <v>1291</v>
      </c>
      <c r="D12" s="5">
        <v>1068</v>
      </c>
      <c r="E12" s="5">
        <v>201</v>
      </c>
      <c r="F12" s="5">
        <v>147</v>
      </c>
      <c r="H12">
        <f>C12</f>
        <v>1291</v>
      </c>
      <c r="I12">
        <f>D12</f>
        <v>1068</v>
      </c>
      <c r="J12" s="4" t="str">
        <f>B12</f>
        <v>okt</v>
      </c>
      <c r="K12" t="str">
        <f>IF(A12="","",A12)</f>
        <v/>
      </c>
      <c r="L12" s="22">
        <f t="shared" si="4"/>
        <v>0.8272656855151046</v>
      </c>
      <c r="Q12">
        <f t="shared" si="0"/>
        <v>1217</v>
      </c>
      <c r="R12">
        <f t="shared" si="1"/>
        <v>203</v>
      </c>
      <c r="S12">
        <f t="shared" si="2"/>
        <v>151</v>
      </c>
      <c r="T12" s="4" t="s">
        <v>30</v>
      </c>
      <c r="U12" t="str">
        <f t="shared" si="3"/>
        <v/>
      </c>
      <c r="V12" s="22">
        <f t="shared" si="5"/>
        <v>0.74384236453201968</v>
      </c>
    </row>
    <row r="13" spans="1:22" x14ac:dyDescent="0.25">
      <c r="B13" s="57" t="s">
        <v>30</v>
      </c>
      <c r="C13" s="5">
        <v>1217</v>
      </c>
      <c r="D13" s="5">
        <v>965</v>
      </c>
      <c r="E13" s="5">
        <v>203</v>
      </c>
      <c r="F13" s="5">
        <v>151</v>
      </c>
      <c r="H13">
        <f>C13</f>
        <v>1217</v>
      </c>
      <c r="I13">
        <f>D13</f>
        <v>965</v>
      </c>
      <c r="J13" s="4" t="str">
        <f>B13</f>
        <v>nov</v>
      </c>
      <c r="K13" t="str">
        <f>IF(A13="","",A13)</f>
        <v/>
      </c>
      <c r="L13" s="22">
        <f t="shared" si="4"/>
        <v>0.79293344289235823</v>
      </c>
      <c r="Q13">
        <f t="shared" si="0"/>
        <v>1234</v>
      </c>
      <c r="R13">
        <f t="shared" si="1"/>
        <v>205</v>
      </c>
      <c r="S13">
        <f t="shared" si="2"/>
        <v>160</v>
      </c>
      <c r="T13" s="4" t="s">
        <v>31</v>
      </c>
      <c r="U13" t="str">
        <f t="shared" si="3"/>
        <v/>
      </c>
      <c r="V13" s="22">
        <f t="shared" si="5"/>
        <v>0.78048780487804881</v>
      </c>
    </row>
    <row r="14" spans="1:22" x14ac:dyDescent="0.25">
      <c r="B14" s="57" t="s">
        <v>31</v>
      </c>
      <c r="C14" s="5">
        <v>1234</v>
      </c>
      <c r="D14" s="5">
        <v>1003</v>
      </c>
      <c r="E14" s="5">
        <v>205</v>
      </c>
      <c r="F14" s="5">
        <v>160</v>
      </c>
      <c r="H14">
        <f>C14</f>
        <v>1234</v>
      </c>
      <c r="I14">
        <f>D14</f>
        <v>1003</v>
      </c>
      <c r="J14" s="4" t="str">
        <f>B14</f>
        <v>dec</v>
      </c>
      <c r="K14" t="str">
        <f>IF(A14="","",A14)</f>
        <v/>
      </c>
      <c r="L14" s="22">
        <f t="shared" si="4"/>
        <v>0.81280388978930307</v>
      </c>
      <c r="Q14">
        <f t="shared" si="0"/>
        <v>1306</v>
      </c>
      <c r="R14">
        <f t="shared" si="1"/>
        <v>226</v>
      </c>
      <c r="S14">
        <f t="shared" si="2"/>
        <v>169</v>
      </c>
      <c r="T14" s="4" t="s">
        <v>20</v>
      </c>
      <c r="U14">
        <f t="shared" si="3"/>
        <v>2020</v>
      </c>
      <c r="V14" s="22">
        <f t="shared" si="5"/>
        <v>0.74778761061946908</v>
      </c>
    </row>
    <row r="15" spans="1:22" x14ac:dyDescent="0.25">
      <c r="A15">
        <v>2020</v>
      </c>
      <c r="B15" s="57" t="s">
        <v>20</v>
      </c>
      <c r="C15" s="5">
        <v>1306</v>
      </c>
      <c r="D15" s="5">
        <v>1080</v>
      </c>
      <c r="E15" s="5">
        <v>226</v>
      </c>
      <c r="F15" s="5">
        <v>169</v>
      </c>
      <c r="H15">
        <f>C15</f>
        <v>1306</v>
      </c>
      <c r="I15">
        <f>D15</f>
        <v>1080</v>
      </c>
      <c r="J15" s="4" t="str">
        <f>B15</f>
        <v>jan</v>
      </c>
      <c r="K15">
        <f>IF(A15="","",A15)</f>
        <v>2020</v>
      </c>
      <c r="L15" s="22">
        <f t="shared" si="4"/>
        <v>0.82695252679938747</v>
      </c>
      <c r="Q15">
        <f t="shared" ref="Q15:Q18" si="6">C16</f>
        <v>1245</v>
      </c>
      <c r="R15">
        <f t="shared" ref="R15:R18" si="7">E16</f>
        <v>219</v>
      </c>
      <c r="S15">
        <f t="shared" ref="S15:S18" si="8">F16</f>
        <v>164</v>
      </c>
      <c r="T15" s="4" t="s">
        <v>21</v>
      </c>
      <c r="U15" t="str">
        <f t="shared" ref="U15:U18" si="9">IF(A16="","",A16)</f>
        <v/>
      </c>
      <c r="V15" s="22">
        <f t="shared" ref="V15:V18" si="10">S15/R15</f>
        <v>0.74885844748858443</v>
      </c>
    </row>
    <row r="16" spans="1:22" x14ac:dyDescent="0.25">
      <c r="B16" t="s">
        <v>21</v>
      </c>
      <c r="C16" s="5">
        <v>1245</v>
      </c>
      <c r="D16" s="5">
        <v>1000</v>
      </c>
      <c r="E16" s="5">
        <v>219</v>
      </c>
      <c r="F16" s="5">
        <v>164</v>
      </c>
      <c r="H16">
        <f>C16</f>
        <v>1245</v>
      </c>
      <c r="I16">
        <f>D16</f>
        <v>1000</v>
      </c>
      <c r="J16" s="4" t="str">
        <f>B16</f>
        <v>feb</v>
      </c>
      <c r="K16" t="str">
        <f>IF(A16="","",A16)</f>
        <v/>
      </c>
      <c r="L16" s="22">
        <f>I16/H16</f>
        <v>0.80321285140562249</v>
      </c>
      <c r="Q16">
        <f t="shared" si="6"/>
        <v>1169</v>
      </c>
      <c r="R16">
        <f t="shared" si="7"/>
        <v>134</v>
      </c>
      <c r="S16">
        <f t="shared" si="8"/>
        <v>108</v>
      </c>
      <c r="T16" s="4" t="s">
        <v>22</v>
      </c>
      <c r="U16" t="str">
        <f t="shared" si="9"/>
        <v/>
      </c>
      <c r="V16" s="22">
        <f t="shared" si="10"/>
        <v>0.80597014925373134</v>
      </c>
    </row>
    <row r="17" spans="1:23" x14ac:dyDescent="0.25">
      <c r="B17" t="s">
        <v>22</v>
      </c>
      <c r="C17" s="5">
        <v>1169</v>
      </c>
      <c r="D17" s="5">
        <v>964</v>
      </c>
      <c r="E17" s="5">
        <v>134</v>
      </c>
      <c r="F17" s="5">
        <v>108</v>
      </c>
      <c r="H17">
        <f>C17</f>
        <v>1169</v>
      </c>
      <c r="I17">
        <f>D17</f>
        <v>964</v>
      </c>
      <c r="J17" s="4" t="str">
        <f>B17</f>
        <v>mar</v>
      </c>
      <c r="K17" t="str">
        <f>IF(A17="","",A17)</f>
        <v/>
      </c>
      <c r="L17" s="22">
        <f>I17/H17</f>
        <v>0.82463644140290848</v>
      </c>
      <c r="Q17">
        <f t="shared" si="6"/>
        <v>973</v>
      </c>
      <c r="R17">
        <f t="shared" si="7"/>
        <v>124</v>
      </c>
      <c r="S17">
        <f t="shared" si="8"/>
        <v>88</v>
      </c>
      <c r="T17" s="4" t="s">
        <v>23</v>
      </c>
      <c r="U17" t="str">
        <f t="shared" si="9"/>
        <v/>
      </c>
      <c r="V17" s="22">
        <f t="shared" si="10"/>
        <v>0.70967741935483875</v>
      </c>
    </row>
    <row r="18" spans="1:23" x14ac:dyDescent="0.25">
      <c r="B18" t="s">
        <v>23</v>
      </c>
      <c r="C18" s="5">
        <v>973</v>
      </c>
      <c r="D18" s="5">
        <v>745</v>
      </c>
      <c r="E18" s="5">
        <v>124</v>
      </c>
      <c r="F18" s="5">
        <v>88</v>
      </c>
      <c r="H18">
        <f>C18</f>
        <v>973</v>
      </c>
      <c r="I18">
        <f>D18</f>
        <v>745</v>
      </c>
      <c r="J18" s="4" t="str">
        <f>B18</f>
        <v>apr</v>
      </c>
      <c r="K18" t="str">
        <f>IF(A18="","",A18)</f>
        <v/>
      </c>
      <c r="L18" s="22">
        <f>I18/H18</f>
        <v>0.76567317574511817</v>
      </c>
      <c r="Q18">
        <f t="shared" si="6"/>
        <v>1019</v>
      </c>
      <c r="R18">
        <f t="shared" si="7"/>
        <v>128</v>
      </c>
      <c r="S18">
        <f t="shared" si="8"/>
        <v>100</v>
      </c>
      <c r="T18" s="4" t="s">
        <v>24</v>
      </c>
      <c r="U18" t="str">
        <f t="shared" si="9"/>
        <v/>
      </c>
      <c r="V18" s="22">
        <f t="shared" si="10"/>
        <v>0.78125</v>
      </c>
    </row>
    <row r="19" spans="1:23" x14ac:dyDescent="0.25">
      <c r="B19" t="s">
        <v>24</v>
      </c>
      <c r="C19" s="5">
        <v>1019</v>
      </c>
      <c r="D19" s="5">
        <v>805</v>
      </c>
      <c r="E19" s="5">
        <v>128</v>
      </c>
      <c r="F19" s="5">
        <v>100</v>
      </c>
      <c r="H19">
        <f>C19</f>
        <v>1019</v>
      </c>
      <c r="I19">
        <f>D19</f>
        <v>805</v>
      </c>
      <c r="J19" s="4" t="str">
        <f>B19</f>
        <v>maj</v>
      </c>
      <c r="K19" t="str">
        <f>IF(A19="","",A19)</f>
        <v/>
      </c>
      <c r="L19" s="22">
        <f>I19/H19</f>
        <v>0.78999018645731112</v>
      </c>
    </row>
    <row r="20" spans="1:23" x14ac:dyDescent="0.25">
      <c r="A20" t="s">
        <v>19</v>
      </c>
      <c r="C20" s="5">
        <v>20363</v>
      </c>
      <c r="D20" s="5">
        <v>16465</v>
      </c>
      <c r="E20" s="5">
        <v>3423</v>
      </c>
      <c r="F20" s="5">
        <v>2534</v>
      </c>
    </row>
    <row r="21" spans="1:23" x14ac:dyDescent="0.25">
      <c r="C21" s="5"/>
      <c r="D21" s="5"/>
      <c r="E21" s="5"/>
      <c r="F21" s="5"/>
    </row>
    <row r="22" spans="1:23" x14ac:dyDescent="0.25">
      <c r="C22" s="5"/>
      <c r="D22" s="5"/>
      <c r="E22" s="5"/>
      <c r="F22" s="5"/>
    </row>
    <row r="23" spans="1:23" x14ac:dyDescent="0.25">
      <c r="C23" s="5"/>
      <c r="D23" s="5"/>
      <c r="E23" s="5"/>
      <c r="F23" s="5"/>
    </row>
    <row r="24" spans="1:23" x14ac:dyDescent="0.25">
      <c r="C24" s="5"/>
      <c r="D24" s="5"/>
      <c r="E24" s="5"/>
      <c r="F24" s="5"/>
    </row>
    <row r="25" spans="1:23" x14ac:dyDescent="0.25">
      <c r="C25" s="5"/>
      <c r="D25" s="5"/>
      <c r="E25" s="5"/>
      <c r="F25" s="5"/>
    </row>
    <row r="26" spans="1:23" x14ac:dyDescent="0.25">
      <c r="C26" s="5"/>
      <c r="D26" s="5"/>
      <c r="E26" s="5"/>
      <c r="F26" s="5"/>
    </row>
    <row r="27" spans="1:23" x14ac:dyDescent="0.25">
      <c r="C27" s="5"/>
      <c r="D27" s="5"/>
      <c r="E27" s="5"/>
      <c r="F27" s="5"/>
    </row>
    <row r="29" spans="1:23" x14ac:dyDescent="0.25">
      <c r="A29" s="84"/>
      <c r="B29" s="85"/>
      <c r="C29" s="86" t="s">
        <v>124</v>
      </c>
      <c r="D29" s="64"/>
      <c r="E29" s="64"/>
      <c r="F29" s="64"/>
    </row>
    <row r="30" spans="1:23" ht="45" x14ac:dyDescent="0.25">
      <c r="A30" s="86" t="s">
        <v>127</v>
      </c>
      <c r="B30" s="75" t="s">
        <v>131</v>
      </c>
      <c r="C30" s="76" t="s">
        <v>79</v>
      </c>
      <c r="D30" s="76" t="s">
        <v>128</v>
      </c>
      <c r="E30" s="76" t="s">
        <v>129</v>
      </c>
      <c r="F30" s="76" t="s">
        <v>130</v>
      </c>
      <c r="H30" s="6" t="s">
        <v>2</v>
      </c>
      <c r="I30" s="6" t="s">
        <v>38</v>
      </c>
      <c r="J30" s="6" t="s">
        <v>133</v>
      </c>
      <c r="K30" s="6" t="s">
        <v>134</v>
      </c>
      <c r="L30" s="6" t="s">
        <v>132</v>
      </c>
      <c r="Q30" s="6" t="s">
        <v>38</v>
      </c>
      <c r="R30" s="6" t="s">
        <v>47</v>
      </c>
      <c r="S30" s="6" t="s">
        <v>40</v>
      </c>
      <c r="T30" s="6" t="s">
        <v>133</v>
      </c>
      <c r="U30" s="6" t="s">
        <v>134</v>
      </c>
      <c r="V30" s="19" t="s">
        <v>53</v>
      </c>
      <c r="W30" s="19" t="s">
        <v>54</v>
      </c>
    </row>
    <row r="31" spans="1:23" x14ac:dyDescent="0.25">
      <c r="A31" s="76">
        <v>2019</v>
      </c>
      <c r="B31" s="87" t="s">
        <v>20</v>
      </c>
      <c r="C31" s="77">
        <v>1294</v>
      </c>
      <c r="D31" s="77">
        <v>198</v>
      </c>
      <c r="E31" s="77">
        <v>153</v>
      </c>
      <c r="F31" s="77">
        <v>80</v>
      </c>
      <c r="H31">
        <f t="shared" ref="H31:H43" si="11">C31</f>
        <v>1294</v>
      </c>
      <c r="I31">
        <f t="shared" ref="I31:I43" si="12">D31</f>
        <v>198</v>
      </c>
      <c r="J31" s="4" t="str">
        <f t="shared" ref="J31:J43" si="13">B31</f>
        <v>jan</v>
      </c>
      <c r="K31">
        <f t="shared" ref="K31:K43" si="14">IF(A31="","",A31)</f>
        <v>2019</v>
      </c>
      <c r="L31" s="22">
        <f t="shared" ref="L31:L43" si="15">I31/H31</f>
        <v>0.15301391035548687</v>
      </c>
      <c r="Q31" s="90">
        <f>D31</f>
        <v>198</v>
      </c>
      <c r="R31" s="90">
        <f>E31</f>
        <v>153</v>
      </c>
      <c r="S31" s="90">
        <f>F31</f>
        <v>80</v>
      </c>
      <c r="T31" s="43" t="str">
        <f>B31</f>
        <v>jan</v>
      </c>
      <c r="U31" s="91">
        <f>A31</f>
        <v>2019</v>
      </c>
      <c r="V31" s="92">
        <f>R31/Q31</f>
        <v>0.77272727272727271</v>
      </c>
      <c r="W31" s="92">
        <f>S31/R31</f>
        <v>0.52287581699346408</v>
      </c>
    </row>
    <row r="32" spans="1:23" x14ac:dyDescent="0.25">
      <c r="A32" s="76"/>
      <c r="B32" s="88" t="s">
        <v>21</v>
      </c>
      <c r="C32" s="77">
        <v>1227</v>
      </c>
      <c r="D32" s="77">
        <v>176</v>
      </c>
      <c r="E32" s="77">
        <v>148</v>
      </c>
      <c r="F32" s="77">
        <v>67</v>
      </c>
      <c r="H32">
        <f t="shared" si="11"/>
        <v>1227</v>
      </c>
      <c r="I32">
        <f t="shared" si="12"/>
        <v>176</v>
      </c>
      <c r="J32" s="4" t="str">
        <f t="shared" si="13"/>
        <v>feb</v>
      </c>
      <c r="K32" t="str">
        <f t="shared" si="14"/>
        <v/>
      </c>
      <c r="L32" s="22">
        <f t="shared" si="15"/>
        <v>0.14343928280358598</v>
      </c>
      <c r="Q32" s="90">
        <f t="shared" ref="Q32:Q43" si="16">D32</f>
        <v>176</v>
      </c>
      <c r="R32" s="90">
        <f t="shared" ref="R32:R43" si="17">E32</f>
        <v>148</v>
      </c>
      <c r="S32" s="90">
        <f t="shared" ref="S32:S43" si="18">F32</f>
        <v>67</v>
      </c>
      <c r="T32" s="43" t="str">
        <f t="shared" ref="T32:T43" si="19">B32</f>
        <v>feb</v>
      </c>
      <c r="U32" s="91">
        <f t="shared" ref="U32:U43" si="20">A32</f>
        <v>0</v>
      </c>
      <c r="V32" s="92">
        <f t="shared" ref="V32:V43" si="21">R32/Q32</f>
        <v>0.84090909090909094</v>
      </c>
      <c r="W32" s="92">
        <f t="shared" ref="W32:W43" si="22">S32/R32</f>
        <v>0.45270270270270269</v>
      </c>
    </row>
    <row r="33" spans="1:23" x14ac:dyDescent="0.25">
      <c r="A33" s="76"/>
      <c r="B33" s="88" t="s">
        <v>22</v>
      </c>
      <c r="C33" s="77">
        <v>1242</v>
      </c>
      <c r="D33" s="77">
        <v>188</v>
      </c>
      <c r="E33" s="77">
        <v>150</v>
      </c>
      <c r="F33" s="77">
        <v>61</v>
      </c>
      <c r="H33">
        <f t="shared" si="11"/>
        <v>1242</v>
      </c>
      <c r="I33">
        <f t="shared" si="12"/>
        <v>188</v>
      </c>
      <c r="J33" s="4" t="str">
        <f t="shared" si="13"/>
        <v>mar</v>
      </c>
      <c r="K33" t="str">
        <f t="shared" si="14"/>
        <v/>
      </c>
      <c r="L33" s="22">
        <f t="shared" si="15"/>
        <v>0.15136876006441224</v>
      </c>
      <c r="Q33" s="90">
        <f t="shared" si="16"/>
        <v>188</v>
      </c>
      <c r="R33" s="90">
        <f t="shared" si="17"/>
        <v>150</v>
      </c>
      <c r="S33" s="90">
        <f t="shared" si="18"/>
        <v>61</v>
      </c>
      <c r="T33" s="43" t="str">
        <f t="shared" si="19"/>
        <v>mar</v>
      </c>
      <c r="U33" s="91">
        <f t="shared" si="20"/>
        <v>0</v>
      </c>
      <c r="V33" s="92">
        <f t="shared" si="21"/>
        <v>0.7978723404255319</v>
      </c>
      <c r="W33" s="92">
        <f t="shared" si="22"/>
        <v>0.40666666666666668</v>
      </c>
    </row>
    <row r="34" spans="1:23" x14ac:dyDescent="0.25">
      <c r="A34" s="76"/>
      <c r="B34" s="88" t="s">
        <v>23</v>
      </c>
      <c r="C34" s="77">
        <v>1241</v>
      </c>
      <c r="D34" s="77">
        <v>162</v>
      </c>
      <c r="E34" s="77">
        <v>133</v>
      </c>
      <c r="F34" s="77">
        <v>66</v>
      </c>
      <c r="H34">
        <f t="shared" si="11"/>
        <v>1241</v>
      </c>
      <c r="I34">
        <f t="shared" si="12"/>
        <v>162</v>
      </c>
      <c r="J34" s="4" t="str">
        <f t="shared" si="13"/>
        <v>apr</v>
      </c>
      <c r="K34" t="str">
        <f t="shared" si="14"/>
        <v/>
      </c>
      <c r="L34" s="22">
        <f t="shared" si="15"/>
        <v>0.13053988718775181</v>
      </c>
      <c r="Q34" s="90">
        <f t="shared" si="16"/>
        <v>162</v>
      </c>
      <c r="R34" s="90">
        <f t="shared" si="17"/>
        <v>133</v>
      </c>
      <c r="S34" s="90">
        <f t="shared" si="18"/>
        <v>66</v>
      </c>
      <c r="T34" s="43" t="str">
        <f t="shared" si="19"/>
        <v>apr</v>
      </c>
      <c r="U34" s="91">
        <f t="shared" si="20"/>
        <v>0</v>
      </c>
      <c r="V34" s="92">
        <f t="shared" si="21"/>
        <v>0.82098765432098764</v>
      </c>
      <c r="W34" s="92">
        <f t="shared" si="22"/>
        <v>0.49624060150375937</v>
      </c>
    </row>
    <row r="35" spans="1:23" x14ac:dyDescent="0.25">
      <c r="A35" s="76"/>
      <c r="B35" s="88" t="s">
        <v>24</v>
      </c>
      <c r="C35" s="77">
        <v>1312</v>
      </c>
      <c r="D35" s="77">
        <v>171</v>
      </c>
      <c r="E35" s="77">
        <v>142</v>
      </c>
      <c r="F35" s="77">
        <v>68</v>
      </c>
      <c r="H35">
        <f t="shared" si="11"/>
        <v>1312</v>
      </c>
      <c r="I35">
        <f t="shared" si="12"/>
        <v>171</v>
      </c>
      <c r="J35" s="4" t="str">
        <f t="shared" si="13"/>
        <v>maj</v>
      </c>
      <c r="K35" t="str">
        <f t="shared" si="14"/>
        <v/>
      </c>
      <c r="L35" s="22">
        <f t="shared" si="15"/>
        <v>0.13033536585365854</v>
      </c>
      <c r="Q35" s="90">
        <f t="shared" si="16"/>
        <v>171</v>
      </c>
      <c r="R35" s="90">
        <f t="shared" si="17"/>
        <v>142</v>
      </c>
      <c r="S35" s="90">
        <f t="shared" si="18"/>
        <v>68</v>
      </c>
      <c r="T35" s="43" t="str">
        <f t="shared" si="19"/>
        <v>maj</v>
      </c>
      <c r="U35" s="91">
        <f t="shared" si="20"/>
        <v>0</v>
      </c>
      <c r="V35" s="92">
        <f t="shared" si="21"/>
        <v>0.83040935672514615</v>
      </c>
      <c r="W35" s="92">
        <f t="shared" si="22"/>
        <v>0.47887323943661969</v>
      </c>
    </row>
    <row r="36" spans="1:23" x14ac:dyDescent="0.25">
      <c r="A36" s="76"/>
      <c r="B36" s="88" t="s">
        <v>25</v>
      </c>
      <c r="C36" s="77">
        <v>1112</v>
      </c>
      <c r="D36" s="77">
        <v>155</v>
      </c>
      <c r="E36" s="77">
        <v>127</v>
      </c>
      <c r="F36" s="77">
        <v>51</v>
      </c>
      <c r="H36">
        <f t="shared" si="11"/>
        <v>1112</v>
      </c>
      <c r="I36">
        <f t="shared" si="12"/>
        <v>155</v>
      </c>
      <c r="J36" s="4" t="str">
        <f t="shared" si="13"/>
        <v>jun</v>
      </c>
      <c r="K36" t="str">
        <f t="shared" si="14"/>
        <v/>
      </c>
      <c r="L36" s="22">
        <f t="shared" si="15"/>
        <v>0.13938848920863309</v>
      </c>
      <c r="Q36" s="90">
        <f t="shared" si="16"/>
        <v>155</v>
      </c>
      <c r="R36" s="90">
        <f t="shared" si="17"/>
        <v>127</v>
      </c>
      <c r="S36" s="90">
        <f t="shared" si="18"/>
        <v>51</v>
      </c>
      <c r="T36" s="43" t="str">
        <f t="shared" si="19"/>
        <v>jun</v>
      </c>
      <c r="U36" s="91">
        <f t="shared" si="20"/>
        <v>0</v>
      </c>
      <c r="V36" s="92">
        <f t="shared" si="21"/>
        <v>0.8193548387096774</v>
      </c>
      <c r="W36" s="92">
        <f t="shared" si="22"/>
        <v>0.40157480314960631</v>
      </c>
    </row>
    <row r="37" spans="1:23" x14ac:dyDescent="0.25">
      <c r="A37" s="76"/>
      <c r="B37" s="88" t="s">
        <v>26</v>
      </c>
      <c r="C37" s="77">
        <v>1086</v>
      </c>
      <c r="D37" s="77">
        <v>173</v>
      </c>
      <c r="E37" s="77">
        <v>143</v>
      </c>
      <c r="F37" s="77">
        <v>63</v>
      </c>
      <c r="H37">
        <f t="shared" si="11"/>
        <v>1086</v>
      </c>
      <c r="I37">
        <f t="shared" si="12"/>
        <v>173</v>
      </c>
      <c r="J37" s="4" t="str">
        <f t="shared" si="13"/>
        <v>jul</v>
      </c>
      <c r="K37" t="str">
        <f t="shared" si="14"/>
        <v/>
      </c>
      <c r="L37" s="22">
        <f t="shared" si="15"/>
        <v>0.15930018416206262</v>
      </c>
      <c r="Q37" s="90">
        <f t="shared" si="16"/>
        <v>173</v>
      </c>
      <c r="R37" s="90">
        <f t="shared" si="17"/>
        <v>143</v>
      </c>
      <c r="S37" s="90">
        <f t="shared" si="18"/>
        <v>63</v>
      </c>
      <c r="T37" s="43" t="str">
        <f t="shared" si="19"/>
        <v>jul</v>
      </c>
      <c r="U37" s="91">
        <f t="shared" si="20"/>
        <v>0</v>
      </c>
      <c r="V37" s="92">
        <f t="shared" si="21"/>
        <v>0.82658959537572252</v>
      </c>
      <c r="W37" s="92">
        <f t="shared" si="22"/>
        <v>0.44055944055944057</v>
      </c>
    </row>
    <row r="38" spans="1:23" x14ac:dyDescent="0.25">
      <c r="A38" s="76"/>
      <c r="B38" s="88" t="s">
        <v>27</v>
      </c>
      <c r="C38" s="77">
        <v>1128</v>
      </c>
      <c r="D38" s="77">
        <v>158</v>
      </c>
      <c r="E38" s="77">
        <v>131</v>
      </c>
      <c r="F38" s="77">
        <v>64</v>
      </c>
      <c r="H38">
        <f t="shared" si="11"/>
        <v>1128</v>
      </c>
      <c r="I38">
        <f t="shared" si="12"/>
        <v>158</v>
      </c>
      <c r="J38" s="4" t="str">
        <f t="shared" si="13"/>
        <v>aug</v>
      </c>
      <c r="K38" t="str">
        <f t="shared" si="14"/>
        <v/>
      </c>
      <c r="L38" s="22">
        <f t="shared" si="15"/>
        <v>0.14007092198581561</v>
      </c>
      <c r="Q38" s="90">
        <f t="shared" si="16"/>
        <v>158</v>
      </c>
      <c r="R38" s="90">
        <f t="shared" si="17"/>
        <v>131</v>
      </c>
      <c r="S38" s="90">
        <f t="shared" si="18"/>
        <v>64</v>
      </c>
      <c r="T38" s="43" t="str">
        <f t="shared" si="19"/>
        <v>aug</v>
      </c>
      <c r="U38" s="91">
        <f t="shared" si="20"/>
        <v>0</v>
      </c>
      <c r="V38" s="92">
        <f t="shared" si="21"/>
        <v>0.82911392405063289</v>
      </c>
      <c r="W38" s="92">
        <f t="shared" si="22"/>
        <v>0.48854961832061067</v>
      </c>
    </row>
    <row r="39" spans="1:23" x14ac:dyDescent="0.25">
      <c r="A39" s="76"/>
      <c r="B39" s="88" t="s">
        <v>28</v>
      </c>
      <c r="C39" s="77">
        <v>1229</v>
      </c>
      <c r="D39" s="77">
        <v>163</v>
      </c>
      <c r="E39" s="77">
        <v>135</v>
      </c>
      <c r="F39" s="77">
        <v>55</v>
      </c>
      <c r="H39">
        <f t="shared" si="11"/>
        <v>1229</v>
      </c>
      <c r="I39">
        <f t="shared" si="12"/>
        <v>163</v>
      </c>
      <c r="J39" s="4" t="str">
        <f t="shared" si="13"/>
        <v>sep</v>
      </c>
      <c r="K39" t="str">
        <f t="shared" si="14"/>
        <v/>
      </c>
      <c r="L39" s="22">
        <f t="shared" si="15"/>
        <v>0.13262815296989422</v>
      </c>
      <c r="Q39" s="90">
        <f t="shared" si="16"/>
        <v>163</v>
      </c>
      <c r="R39" s="90">
        <f t="shared" si="17"/>
        <v>135</v>
      </c>
      <c r="S39" s="90">
        <f t="shared" si="18"/>
        <v>55</v>
      </c>
      <c r="T39" s="43" t="str">
        <f t="shared" si="19"/>
        <v>sep</v>
      </c>
      <c r="U39" s="91">
        <f t="shared" si="20"/>
        <v>0</v>
      </c>
      <c r="V39" s="92">
        <f t="shared" si="21"/>
        <v>0.82822085889570551</v>
      </c>
      <c r="W39" s="92">
        <f t="shared" si="22"/>
        <v>0.40740740740740738</v>
      </c>
    </row>
    <row r="40" spans="1:23" x14ac:dyDescent="0.25">
      <c r="A40" s="76"/>
      <c r="B40" s="88" t="s">
        <v>29</v>
      </c>
      <c r="C40" s="77">
        <v>1330</v>
      </c>
      <c r="D40" s="77">
        <v>159</v>
      </c>
      <c r="E40" s="77">
        <v>133</v>
      </c>
      <c r="F40" s="77">
        <v>53</v>
      </c>
      <c r="H40">
        <f t="shared" si="11"/>
        <v>1330</v>
      </c>
      <c r="I40">
        <f t="shared" si="12"/>
        <v>159</v>
      </c>
      <c r="J40" s="4" t="str">
        <f t="shared" si="13"/>
        <v>okt</v>
      </c>
      <c r="K40" t="str">
        <f t="shared" si="14"/>
        <v/>
      </c>
      <c r="L40" s="22">
        <f t="shared" si="15"/>
        <v>0.11954887218045113</v>
      </c>
      <c r="Q40" s="90">
        <f t="shared" si="16"/>
        <v>159</v>
      </c>
      <c r="R40" s="90">
        <f t="shared" si="17"/>
        <v>133</v>
      </c>
      <c r="S40" s="90">
        <f t="shared" si="18"/>
        <v>53</v>
      </c>
      <c r="T40" s="43" t="str">
        <f t="shared" si="19"/>
        <v>okt</v>
      </c>
      <c r="U40" s="91">
        <f t="shared" si="20"/>
        <v>0</v>
      </c>
      <c r="V40" s="92">
        <f t="shared" si="21"/>
        <v>0.83647798742138368</v>
      </c>
      <c r="W40" s="92">
        <f t="shared" si="22"/>
        <v>0.39849624060150374</v>
      </c>
    </row>
    <row r="41" spans="1:23" x14ac:dyDescent="0.25">
      <c r="A41" s="76"/>
      <c r="B41" s="88" t="s">
        <v>30</v>
      </c>
      <c r="C41" s="77">
        <v>1227</v>
      </c>
      <c r="D41" s="77">
        <v>164</v>
      </c>
      <c r="E41" s="77">
        <v>143</v>
      </c>
      <c r="F41" s="77">
        <v>49</v>
      </c>
      <c r="H41">
        <f t="shared" si="11"/>
        <v>1227</v>
      </c>
      <c r="I41">
        <f t="shared" si="12"/>
        <v>164</v>
      </c>
      <c r="J41" s="4" t="str">
        <f t="shared" si="13"/>
        <v>nov</v>
      </c>
      <c r="K41" t="str">
        <f t="shared" si="14"/>
        <v/>
      </c>
      <c r="L41" s="22">
        <f t="shared" si="15"/>
        <v>0.13365933170334149</v>
      </c>
      <c r="Q41" s="90">
        <f t="shared" si="16"/>
        <v>164</v>
      </c>
      <c r="R41" s="90">
        <f t="shared" si="17"/>
        <v>143</v>
      </c>
      <c r="S41" s="90">
        <f t="shared" si="18"/>
        <v>49</v>
      </c>
      <c r="T41" s="43" t="str">
        <f t="shared" si="19"/>
        <v>nov</v>
      </c>
      <c r="U41" s="91">
        <f t="shared" si="20"/>
        <v>0</v>
      </c>
      <c r="V41" s="92">
        <f t="shared" si="21"/>
        <v>0.87195121951219512</v>
      </c>
      <c r="W41" s="92">
        <f t="shared" si="22"/>
        <v>0.34265734265734266</v>
      </c>
    </row>
    <row r="42" spans="1:23" x14ac:dyDescent="0.25">
      <c r="A42" s="76"/>
      <c r="B42" s="88" t="s">
        <v>31</v>
      </c>
      <c r="C42" s="77">
        <v>1217</v>
      </c>
      <c r="D42" s="77">
        <v>135</v>
      </c>
      <c r="E42" s="77">
        <v>110</v>
      </c>
      <c r="F42" s="77">
        <v>53</v>
      </c>
      <c r="H42">
        <f t="shared" si="11"/>
        <v>1217</v>
      </c>
      <c r="I42">
        <f t="shared" si="12"/>
        <v>135</v>
      </c>
      <c r="J42" s="4" t="str">
        <f t="shared" si="13"/>
        <v>dec</v>
      </c>
      <c r="K42" t="str">
        <f t="shared" si="14"/>
        <v/>
      </c>
      <c r="L42" s="22">
        <f t="shared" si="15"/>
        <v>0.11092851273623665</v>
      </c>
      <c r="Q42" s="90">
        <f t="shared" si="16"/>
        <v>135</v>
      </c>
      <c r="R42" s="90">
        <f t="shared" si="17"/>
        <v>110</v>
      </c>
      <c r="S42" s="90">
        <f t="shared" si="18"/>
        <v>53</v>
      </c>
      <c r="T42" s="43" t="str">
        <f t="shared" si="19"/>
        <v>dec</v>
      </c>
      <c r="U42" s="91">
        <f t="shared" si="20"/>
        <v>0</v>
      </c>
      <c r="V42" s="92">
        <f t="shared" si="21"/>
        <v>0.81481481481481477</v>
      </c>
      <c r="W42" s="92">
        <f t="shared" si="22"/>
        <v>0.48181818181818181</v>
      </c>
    </row>
    <row r="43" spans="1:23" x14ac:dyDescent="0.25">
      <c r="A43" s="76">
        <v>2020</v>
      </c>
      <c r="B43" s="88" t="s">
        <v>20</v>
      </c>
      <c r="C43" s="77">
        <v>1335</v>
      </c>
      <c r="D43" s="77">
        <v>200</v>
      </c>
      <c r="E43" s="77">
        <v>167</v>
      </c>
      <c r="F43" s="77">
        <v>72</v>
      </c>
      <c r="H43">
        <f t="shared" si="11"/>
        <v>1335</v>
      </c>
      <c r="I43">
        <f t="shared" si="12"/>
        <v>200</v>
      </c>
      <c r="J43" s="4" t="str">
        <f t="shared" si="13"/>
        <v>jan</v>
      </c>
      <c r="K43">
        <f t="shared" si="14"/>
        <v>2020</v>
      </c>
      <c r="L43" s="22">
        <f t="shared" si="15"/>
        <v>0.14981273408239701</v>
      </c>
      <c r="Q43" s="90">
        <f t="shared" si="16"/>
        <v>200</v>
      </c>
      <c r="R43" s="90">
        <f t="shared" si="17"/>
        <v>167</v>
      </c>
      <c r="S43" s="90">
        <f t="shared" si="18"/>
        <v>72</v>
      </c>
      <c r="T43" s="43" t="str">
        <f t="shared" si="19"/>
        <v>jan</v>
      </c>
      <c r="U43" s="91">
        <f t="shared" si="20"/>
        <v>2020</v>
      </c>
      <c r="V43" s="92">
        <f t="shared" si="21"/>
        <v>0.83499999999999996</v>
      </c>
      <c r="W43" s="92">
        <f t="shared" si="22"/>
        <v>0.43113772455089822</v>
      </c>
    </row>
    <row r="44" spans="1:23" x14ac:dyDescent="0.25">
      <c r="A44" s="76"/>
      <c r="B44" s="88" t="s">
        <v>21</v>
      </c>
      <c r="C44" s="77">
        <v>1221</v>
      </c>
      <c r="D44" s="77">
        <v>150</v>
      </c>
      <c r="E44" s="77">
        <v>127</v>
      </c>
      <c r="F44" s="77">
        <v>57</v>
      </c>
      <c r="H44">
        <f t="shared" ref="H44:H47" si="23">C44</f>
        <v>1221</v>
      </c>
      <c r="I44">
        <f t="shared" ref="I44:I47" si="24">D44</f>
        <v>150</v>
      </c>
      <c r="J44" s="4" t="str">
        <f t="shared" ref="J44:J47" si="25">B44</f>
        <v>feb</v>
      </c>
      <c r="K44" t="str">
        <f t="shared" ref="K44:K47" si="26">IF(A44="","",A44)</f>
        <v/>
      </c>
      <c r="L44" s="22">
        <f t="shared" ref="L44:L47" si="27">I44/H44</f>
        <v>0.12285012285012285</v>
      </c>
      <c r="Q44" s="90">
        <f t="shared" ref="Q44:Q47" si="28">D44</f>
        <v>150</v>
      </c>
      <c r="R44" s="90">
        <f t="shared" ref="R44:R47" si="29">E44</f>
        <v>127</v>
      </c>
      <c r="S44" s="90">
        <f t="shared" ref="S44:S47" si="30">F44</f>
        <v>57</v>
      </c>
      <c r="T44" s="43" t="str">
        <f t="shared" ref="T44:T47" si="31">B44</f>
        <v>feb</v>
      </c>
      <c r="U44" s="91">
        <f t="shared" ref="U44:U47" si="32">A44</f>
        <v>0</v>
      </c>
      <c r="V44" s="92">
        <f t="shared" ref="V44:V47" si="33">R44/Q44</f>
        <v>0.84666666666666668</v>
      </c>
      <c r="W44" s="92">
        <f t="shared" ref="W44:W47" si="34">S44/R44</f>
        <v>0.44881889763779526</v>
      </c>
    </row>
    <row r="45" spans="1:23" x14ac:dyDescent="0.25">
      <c r="A45" s="76"/>
      <c r="B45" s="88" t="s">
        <v>22</v>
      </c>
      <c r="C45" s="77">
        <v>1223</v>
      </c>
      <c r="D45" s="77">
        <v>131</v>
      </c>
      <c r="E45" s="77">
        <v>105</v>
      </c>
      <c r="F45" s="77">
        <v>47</v>
      </c>
      <c r="H45">
        <f t="shared" si="23"/>
        <v>1223</v>
      </c>
      <c r="I45">
        <f t="shared" si="24"/>
        <v>131</v>
      </c>
      <c r="J45" s="4" t="str">
        <f t="shared" si="25"/>
        <v>mar</v>
      </c>
      <c r="K45" t="str">
        <f t="shared" si="26"/>
        <v/>
      </c>
      <c r="L45" s="22">
        <f t="shared" si="27"/>
        <v>0.107113654946852</v>
      </c>
      <c r="Q45" s="90">
        <f t="shared" si="28"/>
        <v>131</v>
      </c>
      <c r="R45" s="90">
        <f t="shared" si="29"/>
        <v>105</v>
      </c>
      <c r="S45" s="90">
        <f t="shared" si="30"/>
        <v>47</v>
      </c>
      <c r="T45" s="43" t="str">
        <f t="shared" si="31"/>
        <v>mar</v>
      </c>
      <c r="U45" s="91">
        <f t="shared" si="32"/>
        <v>0</v>
      </c>
      <c r="V45" s="92">
        <f t="shared" si="33"/>
        <v>0.80152671755725191</v>
      </c>
      <c r="W45" s="92">
        <f t="shared" si="34"/>
        <v>0.44761904761904764</v>
      </c>
    </row>
    <row r="46" spans="1:23" x14ac:dyDescent="0.25">
      <c r="A46" s="76"/>
      <c r="B46" s="88" t="s">
        <v>23</v>
      </c>
      <c r="C46" s="77">
        <v>981</v>
      </c>
      <c r="D46" s="77">
        <v>97</v>
      </c>
      <c r="E46" s="77">
        <v>88</v>
      </c>
      <c r="F46" s="77">
        <v>32</v>
      </c>
      <c r="H46">
        <f t="shared" si="23"/>
        <v>981</v>
      </c>
      <c r="I46">
        <f t="shared" si="24"/>
        <v>97</v>
      </c>
      <c r="J46" s="4" t="str">
        <f t="shared" si="25"/>
        <v>apr</v>
      </c>
      <c r="K46" t="str">
        <f t="shared" si="26"/>
        <v/>
      </c>
      <c r="L46" s="22">
        <f t="shared" si="27"/>
        <v>9.8878695208970441E-2</v>
      </c>
      <c r="Q46" s="90">
        <f t="shared" si="28"/>
        <v>97</v>
      </c>
      <c r="R46" s="90">
        <f t="shared" si="29"/>
        <v>88</v>
      </c>
      <c r="S46" s="90">
        <f t="shared" si="30"/>
        <v>32</v>
      </c>
      <c r="T46" s="43" t="str">
        <f t="shared" si="31"/>
        <v>apr</v>
      </c>
      <c r="U46" s="91">
        <f t="shared" si="32"/>
        <v>0</v>
      </c>
      <c r="V46" s="92">
        <f t="shared" si="33"/>
        <v>0.90721649484536082</v>
      </c>
      <c r="W46" s="92">
        <f t="shared" si="34"/>
        <v>0.36363636363636365</v>
      </c>
    </row>
    <row r="47" spans="1:23" x14ac:dyDescent="0.25">
      <c r="A47" s="76"/>
      <c r="B47" s="89" t="s">
        <v>24</v>
      </c>
      <c r="C47" s="77">
        <v>991</v>
      </c>
      <c r="D47" s="77">
        <v>82</v>
      </c>
      <c r="E47" s="77">
        <v>69</v>
      </c>
      <c r="F47" s="77">
        <v>33</v>
      </c>
      <c r="H47">
        <f t="shared" si="23"/>
        <v>991</v>
      </c>
      <c r="I47">
        <f t="shared" si="24"/>
        <v>82</v>
      </c>
      <c r="J47" s="4" t="str">
        <f t="shared" si="25"/>
        <v>maj</v>
      </c>
      <c r="K47" t="str">
        <f t="shared" si="26"/>
        <v/>
      </c>
      <c r="L47" s="22">
        <f t="shared" si="27"/>
        <v>8.2744702320887986E-2</v>
      </c>
      <c r="Q47" s="90">
        <f t="shared" si="28"/>
        <v>82</v>
      </c>
      <c r="R47" s="90">
        <f t="shared" si="29"/>
        <v>69</v>
      </c>
      <c r="S47" s="90">
        <f t="shared" si="30"/>
        <v>33</v>
      </c>
      <c r="T47" s="43" t="str">
        <f t="shared" si="31"/>
        <v>maj</v>
      </c>
      <c r="U47" s="91">
        <f t="shared" si="32"/>
        <v>0</v>
      </c>
      <c r="V47" s="92">
        <f t="shared" si="33"/>
        <v>0.84146341463414631</v>
      </c>
      <c r="W47" s="92">
        <f t="shared" si="34"/>
        <v>0.47826086956521741</v>
      </c>
    </row>
    <row r="48" spans="1:23" x14ac:dyDescent="0.25">
      <c r="A48" s="76" t="s">
        <v>19</v>
      </c>
      <c r="B48" s="76"/>
      <c r="C48" s="78">
        <v>20396</v>
      </c>
      <c r="D48" s="78">
        <v>2662</v>
      </c>
      <c r="E48" s="78">
        <v>2204</v>
      </c>
      <c r="F48" s="78">
        <v>971</v>
      </c>
    </row>
    <row r="49" spans="1:12" x14ac:dyDescent="0.25">
      <c r="A49" s="76"/>
      <c r="B49" s="76"/>
      <c r="C49" s="77"/>
      <c r="D49" s="77"/>
      <c r="E49" s="77"/>
      <c r="F49" s="77"/>
    </row>
    <row r="50" spans="1:12" x14ac:dyDescent="0.25">
      <c r="A50" s="76"/>
      <c r="B50" s="76"/>
      <c r="C50" s="77"/>
      <c r="D50" s="77"/>
      <c r="E50" s="77"/>
      <c r="F50" s="77"/>
    </row>
    <row r="51" spans="1:12" x14ac:dyDescent="0.25">
      <c r="A51" s="76"/>
      <c r="B51" s="76"/>
      <c r="C51" s="77"/>
      <c r="D51" s="77"/>
      <c r="E51" s="77"/>
      <c r="F51" s="77"/>
    </row>
    <row r="52" spans="1:12" x14ac:dyDescent="0.25">
      <c r="A52" s="76"/>
      <c r="B52" s="76"/>
      <c r="C52" s="77"/>
      <c r="D52" s="77"/>
      <c r="E52" s="77"/>
      <c r="F52" s="77"/>
    </row>
    <row r="53" spans="1:12" x14ac:dyDescent="0.25">
      <c r="A53" s="76"/>
      <c r="B53" s="76"/>
      <c r="C53" s="77"/>
      <c r="D53" s="77"/>
      <c r="E53" s="77"/>
      <c r="F53" s="77"/>
    </row>
    <row r="54" spans="1:12" x14ac:dyDescent="0.25">
      <c r="A54" s="76"/>
      <c r="B54" s="76"/>
      <c r="C54" s="77"/>
      <c r="D54" s="77"/>
      <c r="E54" s="77"/>
      <c r="F54" s="77"/>
    </row>
    <row r="55" spans="1:12" x14ac:dyDescent="0.25">
      <c r="A55" s="76"/>
      <c r="B55" s="76"/>
      <c r="C55" s="77"/>
      <c r="D55" s="77"/>
      <c r="E55" s="77"/>
      <c r="F55" s="77"/>
    </row>
    <row r="56" spans="1:12" x14ac:dyDescent="0.25">
      <c r="A56" s="76"/>
      <c r="B56" s="76"/>
      <c r="C56" s="77"/>
      <c r="D56" s="77"/>
      <c r="E56" s="77"/>
      <c r="F56" s="77"/>
    </row>
    <row r="57" spans="1:12" x14ac:dyDescent="0.25">
      <c r="A57" s="76"/>
      <c r="B57" s="76"/>
      <c r="C57" s="77"/>
      <c r="D57" s="77"/>
      <c r="E57" s="77"/>
      <c r="F57" s="77"/>
    </row>
    <row r="61" spans="1:12" x14ac:dyDescent="0.25">
      <c r="C61" s="3" t="s">
        <v>124</v>
      </c>
      <c r="D61" s="51"/>
      <c r="E61" s="51"/>
    </row>
    <row r="62" spans="1:12" ht="60" x14ac:dyDescent="0.25">
      <c r="A62" s="3" t="s">
        <v>127</v>
      </c>
      <c r="B62" s="3" t="s">
        <v>131</v>
      </c>
      <c r="C62" t="s">
        <v>137</v>
      </c>
      <c r="D62" s="116" t="s">
        <v>136</v>
      </c>
      <c r="E62" s="116" t="s">
        <v>138</v>
      </c>
      <c r="H62" s="24" t="s">
        <v>61</v>
      </c>
      <c r="I62" s="24" t="s">
        <v>67</v>
      </c>
      <c r="J62" s="6" t="s">
        <v>133</v>
      </c>
      <c r="K62" s="6" t="s">
        <v>134</v>
      </c>
      <c r="L62" s="24" t="s">
        <v>139</v>
      </c>
    </row>
    <row r="63" spans="1:12" x14ac:dyDescent="0.25">
      <c r="A63">
        <v>2019</v>
      </c>
      <c r="B63" t="s">
        <v>20</v>
      </c>
      <c r="C63" s="90">
        <v>1294</v>
      </c>
      <c r="D63" s="90">
        <v>870</v>
      </c>
      <c r="E63" s="90">
        <v>632</v>
      </c>
      <c r="H63" s="93">
        <f>D63</f>
        <v>870</v>
      </c>
      <c r="I63" s="93">
        <f>E63</f>
        <v>632</v>
      </c>
      <c r="J63" s="4" t="str">
        <f t="shared" ref="J63:J75" si="35">B63</f>
        <v>jan</v>
      </c>
      <c r="K63">
        <f t="shared" ref="K63:K75" si="36">IF(A63="","",A63)</f>
        <v>2019</v>
      </c>
      <c r="L63" s="22">
        <f t="shared" ref="L63:L75" si="37">I63/H63</f>
        <v>0.72643678160919545</v>
      </c>
    </row>
    <row r="64" spans="1:12" x14ac:dyDescent="0.25">
      <c r="B64" t="s">
        <v>21</v>
      </c>
      <c r="C64" s="90">
        <v>1227</v>
      </c>
      <c r="D64" s="90">
        <v>872</v>
      </c>
      <c r="E64" s="90">
        <v>655</v>
      </c>
      <c r="H64" s="93">
        <f t="shared" ref="H64:H75" si="38">D64</f>
        <v>872</v>
      </c>
      <c r="I64" s="93">
        <f t="shared" ref="I64:I75" si="39">E64</f>
        <v>655</v>
      </c>
      <c r="J64" s="4" t="str">
        <f t="shared" si="35"/>
        <v>feb</v>
      </c>
      <c r="K64" t="str">
        <f t="shared" si="36"/>
        <v/>
      </c>
      <c r="L64" s="22">
        <f t="shared" si="37"/>
        <v>0.75114678899082565</v>
      </c>
    </row>
    <row r="65" spans="1:12" x14ac:dyDescent="0.25">
      <c r="B65" t="s">
        <v>22</v>
      </c>
      <c r="C65" s="90">
        <v>1242</v>
      </c>
      <c r="D65" s="90">
        <v>840</v>
      </c>
      <c r="E65" s="90">
        <v>645</v>
      </c>
      <c r="H65" s="93">
        <f t="shared" si="38"/>
        <v>840</v>
      </c>
      <c r="I65" s="93">
        <f t="shared" si="39"/>
        <v>645</v>
      </c>
      <c r="J65" s="4" t="str">
        <f t="shared" si="35"/>
        <v>mar</v>
      </c>
      <c r="K65" t="str">
        <f t="shared" si="36"/>
        <v/>
      </c>
      <c r="L65" s="22">
        <f t="shared" si="37"/>
        <v>0.7678571428571429</v>
      </c>
    </row>
    <row r="66" spans="1:12" x14ac:dyDescent="0.25">
      <c r="B66" t="s">
        <v>23</v>
      </c>
      <c r="C66" s="90">
        <v>1241</v>
      </c>
      <c r="D66" s="90">
        <v>845</v>
      </c>
      <c r="E66" s="90">
        <v>662</v>
      </c>
      <c r="H66" s="93">
        <f t="shared" si="38"/>
        <v>845</v>
      </c>
      <c r="I66" s="93">
        <f t="shared" si="39"/>
        <v>662</v>
      </c>
      <c r="J66" s="4" t="str">
        <f t="shared" si="35"/>
        <v>apr</v>
      </c>
      <c r="K66" t="str">
        <f t="shared" si="36"/>
        <v/>
      </c>
      <c r="L66" s="22">
        <f t="shared" si="37"/>
        <v>0.78343195266272192</v>
      </c>
    </row>
    <row r="67" spans="1:12" x14ac:dyDescent="0.25">
      <c r="B67" t="s">
        <v>24</v>
      </c>
      <c r="C67" s="90">
        <v>1312</v>
      </c>
      <c r="D67" s="90">
        <v>921</v>
      </c>
      <c r="E67" s="90">
        <v>714</v>
      </c>
      <c r="H67" s="93">
        <f t="shared" si="38"/>
        <v>921</v>
      </c>
      <c r="I67" s="93">
        <f t="shared" si="39"/>
        <v>714</v>
      </c>
      <c r="J67" s="4" t="str">
        <f t="shared" si="35"/>
        <v>maj</v>
      </c>
      <c r="K67" t="str">
        <f t="shared" si="36"/>
        <v/>
      </c>
      <c r="L67" s="22">
        <f t="shared" si="37"/>
        <v>0.77524429967426711</v>
      </c>
    </row>
    <row r="68" spans="1:12" x14ac:dyDescent="0.25">
      <c r="B68" t="s">
        <v>25</v>
      </c>
      <c r="C68" s="90">
        <v>1112</v>
      </c>
      <c r="D68" s="90">
        <v>773</v>
      </c>
      <c r="E68" s="90">
        <v>592</v>
      </c>
      <c r="H68" s="93">
        <f t="shared" si="38"/>
        <v>773</v>
      </c>
      <c r="I68" s="93">
        <f t="shared" si="39"/>
        <v>592</v>
      </c>
      <c r="J68" s="4" t="str">
        <f t="shared" si="35"/>
        <v>jun</v>
      </c>
      <c r="K68" t="str">
        <f t="shared" si="36"/>
        <v/>
      </c>
      <c r="L68" s="22">
        <f t="shared" si="37"/>
        <v>0.76584734799482534</v>
      </c>
    </row>
    <row r="69" spans="1:12" x14ac:dyDescent="0.25">
      <c r="B69" t="s">
        <v>26</v>
      </c>
      <c r="C69" s="90">
        <v>1086</v>
      </c>
      <c r="D69" s="90">
        <v>774</v>
      </c>
      <c r="E69" s="90">
        <v>594</v>
      </c>
      <c r="H69" s="93">
        <f t="shared" si="38"/>
        <v>774</v>
      </c>
      <c r="I69" s="93">
        <f t="shared" si="39"/>
        <v>594</v>
      </c>
      <c r="J69" s="4" t="str">
        <f t="shared" si="35"/>
        <v>jul</v>
      </c>
      <c r="K69" t="str">
        <f t="shared" si="36"/>
        <v/>
      </c>
      <c r="L69" s="22">
        <f t="shared" si="37"/>
        <v>0.76744186046511631</v>
      </c>
    </row>
    <row r="70" spans="1:12" x14ac:dyDescent="0.25">
      <c r="B70" t="s">
        <v>27</v>
      </c>
      <c r="C70" s="90">
        <v>1128</v>
      </c>
      <c r="D70" s="90">
        <v>809</v>
      </c>
      <c r="E70" s="90">
        <v>633</v>
      </c>
      <c r="H70" s="93">
        <f t="shared" si="38"/>
        <v>809</v>
      </c>
      <c r="I70" s="93">
        <f t="shared" si="39"/>
        <v>633</v>
      </c>
      <c r="J70" s="4" t="str">
        <f t="shared" si="35"/>
        <v>aug</v>
      </c>
      <c r="K70" t="str">
        <f t="shared" si="36"/>
        <v/>
      </c>
      <c r="L70" s="22">
        <f t="shared" si="37"/>
        <v>0.78244746600741655</v>
      </c>
    </row>
    <row r="71" spans="1:12" x14ac:dyDescent="0.25">
      <c r="B71" t="s">
        <v>28</v>
      </c>
      <c r="C71" s="90">
        <v>1229</v>
      </c>
      <c r="D71" s="90">
        <v>849</v>
      </c>
      <c r="E71" s="90">
        <v>663</v>
      </c>
      <c r="H71" s="93">
        <f t="shared" si="38"/>
        <v>849</v>
      </c>
      <c r="I71" s="93">
        <f t="shared" si="39"/>
        <v>663</v>
      </c>
      <c r="J71" s="4" t="str">
        <f t="shared" si="35"/>
        <v>sep</v>
      </c>
      <c r="K71" t="str">
        <f t="shared" si="36"/>
        <v/>
      </c>
      <c r="L71" s="22">
        <f t="shared" si="37"/>
        <v>0.78091872791519434</v>
      </c>
    </row>
    <row r="72" spans="1:12" x14ac:dyDescent="0.25">
      <c r="B72" t="s">
        <v>29</v>
      </c>
      <c r="C72" s="90">
        <v>1330</v>
      </c>
      <c r="D72" s="90">
        <v>956</v>
      </c>
      <c r="E72" s="90">
        <v>744</v>
      </c>
      <c r="H72" s="93">
        <f t="shared" si="38"/>
        <v>956</v>
      </c>
      <c r="I72" s="93">
        <f t="shared" si="39"/>
        <v>744</v>
      </c>
      <c r="J72" s="4" t="str">
        <f t="shared" si="35"/>
        <v>okt</v>
      </c>
      <c r="K72" t="str">
        <f t="shared" si="36"/>
        <v/>
      </c>
      <c r="L72" s="22">
        <f t="shared" si="37"/>
        <v>0.77824267782426781</v>
      </c>
    </row>
    <row r="73" spans="1:12" x14ac:dyDescent="0.25">
      <c r="B73" t="s">
        <v>30</v>
      </c>
      <c r="C73" s="90">
        <v>1227</v>
      </c>
      <c r="D73" s="90">
        <v>893</v>
      </c>
      <c r="E73" s="90">
        <v>687</v>
      </c>
      <c r="H73" s="93">
        <f t="shared" si="38"/>
        <v>893</v>
      </c>
      <c r="I73" s="93">
        <f t="shared" si="39"/>
        <v>687</v>
      </c>
      <c r="J73" s="4" t="str">
        <f t="shared" si="35"/>
        <v>nov</v>
      </c>
      <c r="K73" t="str">
        <f t="shared" si="36"/>
        <v/>
      </c>
      <c r="L73" s="22">
        <f t="shared" si="37"/>
        <v>0.76931690929451291</v>
      </c>
    </row>
    <row r="74" spans="1:12" x14ac:dyDescent="0.25">
      <c r="B74" t="s">
        <v>31</v>
      </c>
      <c r="C74" s="90">
        <v>1217</v>
      </c>
      <c r="D74" s="90">
        <v>892</v>
      </c>
      <c r="E74" s="90">
        <v>688</v>
      </c>
      <c r="H74" s="93">
        <f t="shared" si="38"/>
        <v>892</v>
      </c>
      <c r="I74" s="93">
        <f t="shared" si="39"/>
        <v>688</v>
      </c>
      <c r="J74" s="4" t="str">
        <f t="shared" si="35"/>
        <v>dec</v>
      </c>
      <c r="K74" t="str">
        <f t="shared" si="36"/>
        <v/>
      </c>
      <c r="L74" s="22">
        <f t="shared" si="37"/>
        <v>0.77130044843049328</v>
      </c>
    </row>
    <row r="75" spans="1:12" x14ac:dyDescent="0.25">
      <c r="A75">
        <v>2020</v>
      </c>
      <c r="B75" t="s">
        <v>20</v>
      </c>
      <c r="C75" s="90">
        <v>1335</v>
      </c>
      <c r="D75" s="90">
        <v>976</v>
      </c>
      <c r="E75" s="90">
        <v>685</v>
      </c>
      <c r="H75" s="93">
        <f t="shared" si="38"/>
        <v>976</v>
      </c>
      <c r="I75" s="93">
        <f t="shared" si="39"/>
        <v>685</v>
      </c>
      <c r="J75" s="4" t="str">
        <f t="shared" si="35"/>
        <v>jan</v>
      </c>
      <c r="K75">
        <f t="shared" si="36"/>
        <v>2020</v>
      </c>
      <c r="L75" s="22">
        <f t="shared" si="37"/>
        <v>0.70184426229508201</v>
      </c>
    </row>
    <row r="76" spans="1:12" x14ac:dyDescent="0.25">
      <c r="B76" t="s">
        <v>21</v>
      </c>
      <c r="C76" s="90">
        <v>1221</v>
      </c>
      <c r="D76" s="90">
        <v>885</v>
      </c>
      <c r="E76" s="90">
        <v>675</v>
      </c>
      <c r="H76" s="93">
        <f t="shared" ref="H76:H79" si="40">D76</f>
        <v>885</v>
      </c>
      <c r="I76" s="93">
        <f t="shared" ref="I76:I79" si="41">E76</f>
        <v>675</v>
      </c>
      <c r="J76" s="4" t="str">
        <f t="shared" ref="J76:J79" si="42">B76</f>
        <v>feb</v>
      </c>
      <c r="K76" t="str">
        <f t="shared" ref="K76:K79" si="43">IF(A76="","",A76)</f>
        <v/>
      </c>
      <c r="L76" s="22">
        <f t="shared" ref="L76:L79" si="44">I76/H76</f>
        <v>0.76271186440677963</v>
      </c>
    </row>
    <row r="77" spans="1:12" x14ac:dyDescent="0.25">
      <c r="B77" t="s">
        <v>22</v>
      </c>
      <c r="C77" s="90">
        <v>1223</v>
      </c>
      <c r="D77" s="90">
        <v>925</v>
      </c>
      <c r="E77" s="90">
        <v>687</v>
      </c>
      <c r="H77" s="93">
        <f t="shared" si="40"/>
        <v>925</v>
      </c>
      <c r="I77" s="93">
        <f t="shared" si="41"/>
        <v>687</v>
      </c>
      <c r="J77" s="4" t="str">
        <f t="shared" si="42"/>
        <v>mar</v>
      </c>
      <c r="K77" t="str">
        <f t="shared" si="43"/>
        <v/>
      </c>
      <c r="L77" s="22">
        <f t="shared" si="44"/>
        <v>0.74270270270270267</v>
      </c>
    </row>
    <row r="78" spans="1:12" x14ac:dyDescent="0.25">
      <c r="B78" t="s">
        <v>23</v>
      </c>
      <c r="C78" s="90">
        <v>981</v>
      </c>
      <c r="D78" s="90">
        <v>719</v>
      </c>
      <c r="E78" s="90">
        <v>591</v>
      </c>
      <c r="H78" s="93">
        <f t="shared" si="40"/>
        <v>719</v>
      </c>
      <c r="I78" s="93">
        <f t="shared" si="41"/>
        <v>591</v>
      </c>
      <c r="J78" s="4" t="str">
        <f t="shared" si="42"/>
        <v>apr</v>
      </c>
      <c r="K78" t="str">
        <f t="shared" si="43"/>
        <v/>
      </c>
      <c r="L78" s="22">
        <f t="shared" si="44"/>
        <v>0.82197496522948543</v>
      </c>
    </row>
    <row r="79" spans="1:12" x14ac:dyDescent="0.25">
      <c r="B79" t="s">
        <v>24</v>
      </c>
      <c r="C79" s="90">
        <v>991</v>
      </c>
      <c r="D79" s="90">
        <v>702</v>
      </c>
      <c r="E79" s="90">
        <v>578</v>
      </c>
      <c r="H79" s="93">
        <f t="shared" si="40"/>
        <v>702</v>
      </c>
      <c r="I79" s="93">
        <f t="shared" si="41"/>
        <v>578</v>
      </c>
      <c r="J79" s="4" t="str">
        <f t="shared" si="42"/>
        <v>maj</v>
      </c>
      <c r="K79" t="str">
        <f t="shared" si="43"/>
        <v/>
      </c>
      <c r="L79" s="22">
        <f t="shared" si="44"/>
        <v>0.8233618233618234</v>
      </c>
    </row>
    <row r="80" spans="1:12" x14ac:dyDescent="0.25">
      <c r="A80" t="s">
        <v>19</v>
      </c>
      <c r="C80" s="90">
        <v>20396</v>
      </c>
      <c r="D80" s="90">
        <v>14501</v>
      </c>
      <c r="E80" s="90">
        <v>11125</v>
      </c>
    </row>
    <row r="81" spans="3:5" x14ac:dyDescent="0.25">
      <c r="C81" s="90"/>
      <c r="D81" s="90"/>
      <c r="E81" s="90"/>
    </row>
    <row r="82" spans="3:5" x14ac:dyDescent="0.25">
      <c r="C82" s="90"/>
      <c r="D82" s="90"/>
      <c r="E82" s="90"/>
    </row>
    <row r="83" spans="3:5" x14ac:dyDescent="0.25">
      <c r="C83" s="90"/>
      <c r="D83" s="90"/>
      <c r="E83" s="90"/>
    </row>
    <row r="84" spans="3:5" x14ac:dyDescent="0.25">
      <c r="C84" s="90"/>
      <c r="D84" s="90"/>
      <c r="E84" s="90"/>
    </row>
    <row r="85" spans="3:5" x14ac:dyDescent="0.25">
      <c r="C85" s="90"/>
      <c r="D85" s="90"/>
      <c r="E85" s="90"/>
    </row>
    <row r="86" spans="3:5" x14ac:dyDescent="0.25">
      <c r="C86" s="90"/>
      <c r="D86" s="90"/>
      <c r="E86" s="90"/>
    </row>
    <row r="87" spans="3:5" x14ac:dyDescent="0.25">
      <c r="C87" s="90"/>
      <c r="D87" s="90"/>
      <c r="E87" s="90"/>
    </row>
    <row r="88" spans="3:5" x14ac:dyDescent="0.25">
      <c r="C88" s="90"/>
      <c r="D88" s="90"/>
      <c r="E88" s="90"/>
    </row>
    <row r="89" spans="3:5" x14ac:dyDescent="0.25">
      <c r="C89" s="90"/>
      <c r="D89" s="90"/>
      <c r="E89" s="90"/>
    </row>
    <row r="90" spans="3:5" x14ac:dyDescent="0.25">
      <c r="C90" s="90"/>
      <c r="D90" s="90"/>
      <c r="E90" s="90"/>
    </row>
    <row r="91" spans="3:5" x14ac:dyDescent="0.25">
      <c r="C91" s="90"/>
      <c r="D91" s="90"/>
      <c r="E91" s="90"/>
    </row>
    <row r="92" spans="3:5" x14ac:dyDescent="0.25">
      <c r="C92" s="90"/>
      <c r="D92" s="90"/>
      <c r="E92" s="90"/>
    </row>
    <row r="93" spans="3:5" x14ac:dyDescent="0.25">
      <c r="C93" s="90"/>
      <c r="D93" s="90"/>
      <c r="E93" s="90"/>
    </row>
    <row r="94" spans="3:5" x14ac:dyDescent="0.25">
      <c r="C94" s="90"/>
      <c r="D94" s="90"/>
      <c r="E94" s="90"/>
    </row>
    <row r="96" spans="3:5" x14ac:dyDescent="0.25">
      <c r="C96" s="3" t="s">
        <v>124</v>
      </c>
    </row>
    <row r="97" spans="1:15" ht="45" x14ac:dyDescent="0.25">
      <c r="A97" s="3" t="s">
        <v>127</v>
      </c>
      <c r="B97" s="3" t="s">
        <v>131</v>
      </c>
      <c r="C97" t="s">
        <v>33</v>
      </c>
      <c r="D97" t="s">
        <v>85</v>
      </c>
      <c r="E97" t="s">
        <v>86</v>
      </c>
      <c r="H97" s="24" t="s">
        <v>33</v>
      </c>
      <c r="I97" s="24" t="s">
        <v>85</v>
      </c>
      <c r="J97" s="24" t="s">
        <v>86</v>
      </c>
      <c r="K97" s="6" t="s">
        <v>133</v>
      </c>
      <c r="L97" s="6" t="s">
        <v>134</v>
      </c>
      <c r="M97" s="24" t="s">
        <v>88</v>
      </c>
      <c r="N97" s="24"/>
      <c r="O97" s="24"/>
    </row>
    <row r="98" spans="1:15" x14ac:dyDescent="0.25">
      <c r="A98">
        <v>2019</v>
      </c>
      <c r="B98" t="s">
        <v>20</v>
      </c>
      <c r="C98" s="5">
        <v>870</v>
      </c>
      <c r="D98" s="5">
        <v>203</v>
      </c>
      <c r="E98" s="5">
        <v>114</v>
      </c>
      <c r="H98" s="93">
        <f>C98</f>
        <v>870</v>
      </c>
      <c r="I98" s="93">
        <f>D98</f>
        <v>203</v>
      </c>
      <c r="J98" s="93">
        <f>E98</f>
        <v>114</v>
      </c>
      <c r="K98" s="4" t="str">
        <f t="shared" ref="K98:K110" si="45">B98</f>
        <v>jan</v>
      </c>
      <c r="L98">
        <f t="shared" ref="L98:L110" si="46">IF(A98="","",A98)</f>
        <v>2019</v>
      </c>
      <c r="M98" s="22">
        <f>J98/I98</f>
        <v>0.56157635467980294</v>
      </c>
      <c r="N98" s="22"/>
      <c r="O98" s="22"/>
    </row>
    <row r="99" spans="1:15" x14ac:dyDescent="0.25">
      <c r="B99" t="s">
        <v>21</v>
      </c>
      <c r="C99" s="5">
        <v>872</v>
      </c>
      <c r="D99" s="5">
        <v>192</v>
      </c>
      <c r="E99" s="5">
        <v>112</v>
      </c>
      <c r="H99" s="93">
        <f t="shared" ref="H99:H110" si="47">C99</f>
        <v>872</v>
      </c>
      <c r="I99" s="93">
        <f t="shared" ref="I99:I110" si="48">D99</f>
        <v>192</v>
      </c>
      <c r="J99" s="93">
        <f t="shared" ref="J99:J110" si="49">E99</f>
        <v>112</v>
      </c>
      <c r="K99" s="4" t="str">
        <f t="shared" si="45"/>
        <v>feb</v>
      </c>
      <c r="L99" t="str">
        <f t="shared" si="46"/>
        <v/>
      </c>
      <c r="M99" s="22">
        <f t="shared" ref="M99:M110" si="50">J99/I99</f>
        <v>0.58333333333333337</v>
      </c>
      <c r="N99" s="22"/>
      <c r="O99" s="22"/>
    </row>
    <row r="100" spans="1:15" x14ac:dyDescent="0.25">
      <c r="B100" t="s">
        <v>22</v>
      </c>
      <c r="C100" s="5">
        <v>840</v>
      </c>
      <c r="D100" s="5">
        <v>189</v>
      </c>
      <c r="E100" s="5">
        <v>102</v>
      </c>
      <c r="H100" s="93">
        <f t="shared" si="47"/>
        <v>840</v>
      </c>
      <c r="I100" s="93">
        <f t="shared" si="48"/>
        <v>189</v>
      </c>
      <c r="J100" s="93">
        <f t="shared" si="49"/>
        <v>102</v>
      </c>
      <c r="K100" s="4" t="str">
        <f t="shared" si="45"/>
        <v>mar</v>
      </c>
      <c r="L100" t="str">
        <f t="shared" si="46"/>
        <v/>
      </c>
      <c r="M100" s="22">
        <f t="shared" si="50"/>
        <v>0.53968253968253965</v>
      </c>
      <c r="N100" s="22"/>
      <c r="O100" s="22"/>
    </row>
    <row r="101" spans="1:15" x14ac:dyDescent="0.25">
      <c r="B101" t="s">
        <v>23</v>
      </c>
      <c r="C101" s="5">
        <v>845</v>
      </c>
      <c r="D101" s="5">
        <v>171</v>
      </c>
      <c r="E101" s="5">
        <v>112</v>
      </c>
      <c r="H101" s="93">
        <f t="shared" si="47"/>
        <v>845</v>
      </c>
      <c r="I101" s="93">
        <f t="shared" si="48"/>
        <v>171</v>
      </c>
      <c r="J101" s="93">
        <f t="shared" si="49"/>
        <v>112</v>
      </c>
      <c r="K101" s="4" t="str">
        <f t="shared" si="45"/>
        <v>apr</v>
      </c>
      <c r="L101" t="str">
        <f t="shared" si="46"/>
        <v/>
      </c>
      <c r="M101" s="22">
        <f t="shared" si="50"/>
        <v>0.65497076023391809</v>
      </c>
      <c r="N101" s="22"/>
      <c r="O101" s="22"/>
    </row>
    <row r="102" spans="1:15" x14ac:dyDescent="0.25">
      <c r="B102" t="s">
        <v>24</v>
      </c>
      <c r="C102" s="5">
        <v>921</v>
      </c>
      <c r="D102" s="5">
        <v>211</v>
      </c>
      <c r="E102" s="5">
        <v>114</v>
      </c>
      <c r="H102" s="93">
        <f t="shared" si="47"/>
        <v>921</v>
      </c>
      <c r="I102" s="93">
        <f t="shared" si="48"/>
        <v>211</v>
      </c>
      <c r="J102" s="93">
        <f t="shared" si="49"/>
        <v>114</v>
      </c>
      <c r="K102" s="4" t="str">
        <f t="shared" si="45"/>
        <v>maj</v>
      </c>
      <c r="L102" t="str">
        <f t="shared" si="46"/>
        <v/>
      </c>
      <c r="M102" s="22">
        <f t="shared" si="50"/>
        <v>0.54028436018957349</v>
      </c>
      <c r="N102" s="22"/>
      <c r="O102" s="22"/>
    </row>
    <row r="103" spans="1:15" x14ac:dyDescent="0.25">
      <c r="B103" t="s">
        <v>25</v>
      </c>
      <c r="C103" s="5">
        <v>773</v>
      </c>
      <c r="D103" s="5">
        <v>169</v>
      </c>
      <c r="E103" s="5">
        <v>102</v>
      </c>
      <c r="H103" s="93">
        <f t="shared" si="47"/>
        <v>773</v>
      </c>
      <c r="I103" s="93">
        <f t="shared" si="48"/>
        <v>169</v>
      </c>
      <c r="J103" s="93">
        <f t="shared" si="49"/>
        <v>102</v>
      </c>
      <c r="K103" s="4" t="str">
        <f t="shared" si="45"/>
        <v>jun</v>
      </c>
      <c r="L103" t="str">
        <f t="shared" si="46"/>
        <v/>
      </c>
      <c r="M103" s="22">
        <f t="shared" si="50"/>
        <v>0.60355029585798814</v>
      </c>
      <c r="N103" s="22"/>
      <c r="O103" s="22"/>
    </row>
    <row r="104" spans="1:15" x14ac:dyDescent="0.25">
      <c r="B104" t="s">
        <v>26</v>
      </c>
      <c r="C104" s="5">
        <v>774</v>
      </c>
      <c r="D104" s="5">
        <v>186</v>
      </c>
      <c r="E104" s="5">
        <v>110</v>
      </c>
      <c r="H104" s="93">
        <f t="shared" si="47"/>
        <v>774</v>
      </c>
      <c r="I104" s="93">
        <f t="shared" si="48"/>
        <v>186</v>
      </c>
      <c r="J104" s="93">
        <f t="shared" si="49"/>
        <v>110</v>
      </c>
      <c r="K104" s="4" t="str">
        <f t="shared" si="45"/>
        <v>jul</v>
      </c>
      <c r="L104" t="str">
        <f t="shared" si="46"/>
        <v/>
      </c>
      <c r="M104" s="22">
        <f t="shared" si="50"/>
        <v>0.59139784946236562</v>
      </c>
      <c r="N104" s="22"/>
      <c r="O104" s="22"/>
    </row>
    <row r="105" spans="1:15" x14ac:dyDescent="0.25">
      <c r="B105" t="s">
        <v>27</v>
      </c>
      <c r="C105" s="5">
        <v>809</v>
      </c>
      <c r="D105" s="5">
        <v>172</v>
      </c>
      <c r="E105" s="5">
        <v>97</v>
      </c>
      <c r="H105" s="93">
        <f t="shared" si="47"/>
        <v>809</v>
      </c>
      <c r="I105" s="93">
        <f t="shared" si="48"/>
        <v>172</v>
      </c>
      <c r="J105" s="93">
        <f t="shared" si="49"/>
        <v>97</v>
      </c>
      <c r="K105" s="4" t="str">
        <f t="shared" si="45"/>
        <v>aug</v>
      </c>
      <c r="L105" t="str">
        <f t="shared" si="46"/>
        <v/>
      </c>
      <c r="M105" s="22">
        <f t="shared" si="50"/>
        <v>0.56395348837209303</v>
      </c>
      <c r="N105" s="22"/>
      <c r="O105" s="22"/>
    </row>
    <row r="106" spans="1:15" x14ac:dyDescent="0.25">
      <c r="B106" t="s">
        <v>28</v>
      </c>
      <c r="C106" s="5">
        <v>849</v>
      </c>
      <c r="D106" s="5">
        <v>194</v>
      </c>
      <c r="E106" s="5">
        <v>112</v>
      </c>
      <c r="H106" s="93">
        <f t="shared" si="47"/>
        <v>849</v>
      </c>
      <c r="I106" s="93">
        <f t="shared" si="48"/>
        <v>194</v>
      </c>
      <c r="J106" s="93">
        <f t="shared" si="49"/>
        <v>112</v>
      </c>
      <c r="K106" s="4" t="str">
        <f t="shared" si="45"/>
        <v>sep</v>
      </c>
      <c r="L106" t="str">
        <f t="shared" si="46"/>
        <v/>
      </c>
      <c r="M106" s="22">
        <f t="shared" si="50"/>
        <v>0.57731958762886593</v>
      </c>
      <c r="N106" s="22"/>
      <c r="O106" s="22"/>
    </row>
    <row r="107" spans="1:15" x14ac:dyDescent="0.25">
      <c r="B107" t="s">
        <v>29</v>
      </c>
      <c r="C107" s="5">
        <v>956</v>
      </c>
      <c r="D107" s="5">
        <v>176</v>
      </c>
      <c r="E107" s="5">
        <v>94</v>
      </c>
      <c r="H107" s="93">
        <f t="shared" si="47"/>
        <v>956</v>
      </c>
      <c r="I107" s="93">
        <f t="shared" si="48"/>
        <v>176</v>
      </c>
      <c r="J107" s="93">
        <f t="shared" si="49"/>
        <v>94</v>
      </c>
      <c r="K107" s="4" t="str">
        <f t="shared" si="45"/>
        <v>okt</v>
      </c>
      <c r="L107" t="str">
        <f t="shared" si="46"/>
        <v/>
      </c>
      <c r="M107" s="22">
        <f t="shared" si="50"/>
        <v>0.53409090909090906</v>
      </c>
      <c r="N107" s="22"/>
      <c r="O107" s="22"/>
    </row>
    <row r="108" spans="1:15" x14ac:dyDescent="0.25">
      <c r="B108" t="s">
        <v>30</v>
      </c>
      <c r="C108" s="5">
        <v>893</v>
      </c>
      <c r="D108" s="5">
        <v>186</v>
      </c>
      <c r="E108" s="5">
        <v>105</v>
      </c>
      <c r="H108" s="93">
        <f t="shared" si="47"/>
        <v>893</v>
      </c>
      <c r="I108" s="93">
        <f t="shared" si="48"/>
        <v>186</v>
      </c>
      <c r="J108" s="93">
        <f t="shared" si="49"/>
        <v>105</v>
      </c>
      <c r="K108" s="4" t="str">
        <f t="shared" si="45"/>
        <v>nov</v>
      </c>
      <c r="L108" t="str">
        <f t="shared" si="46"/>
        <v/>
      </c>
      <c r="M108" s="22">
        <f t="shared" si="50"/>
        <v>0.56451612903225812</v>
      </c>
      <c r="N108" s="22"/>
      <c r="O108" s="22"/>
    </row>
    <row r="109" spans="1:15" x14ac:dyDescent="0.25">
      <c r="B109" t="s">
        <v>31</v>
      </c>
      <c r="C109" s="5">
        <v>892</v>
      </c>
      <c r="D109" s="5">
        <v>154</v>
      </c>
      <c r="E109" s="5">
        <v>78</v>
      </c>
      <c r="H109" s="93">
        <f t="shared" si="47"/>
        <v>892</v>
      </c>
      <c r="I109" s="93">
        <f t="shared" si="48"/>
        <v>154</v>
      </c>
      <c r="J109" s="93">
        <f t="shared" si="49"/>
        <v>78</v>
      </c>
      <c r="K109" s="4" t="str">
        <f t="shared" si="45"/>
        <v>dec</v>
      </c>
      <c r="L109" t="str">
        <f t="shared" si="46"/>
        <v/>
      </c>
      <c r="M109" s="22">
        <f t="shared" si="50"/>
        <v>0.50649350649350644</v>
      </c>
      <c r="N109" s="22"/>
      <c r="O109" s="22"/>
    </row>
    <row r="110" spans="1:15" x14ac:dyDescent="0.25">
      <c r="A110">
        <v>2020</v>
      </c>
      <c r="B110" t="s">
        <v>20</v>
      </c>
      <c r="C110" s="5">
        <v>976</v>
      </c>
      <c r="D110" s="5">
        <v>225</v>
      </c>
      <c r="E110" s="5">
        <v>110</v>
      </c>
      <c r="H110" s="93">
        <f t="shared" si="47"/>
        <v>976</v>
      </c>
      <c r="I110" s="93">
        <f t="shared" si="48"/>
        <v>225</v>
      </c>
      <c r="J110" s="93">
        <f t="shared" si="49"/>
        <v>110</v>
      </c>
      <c r="K110" s="4" t="str">
        <f t="shared" si="45"/>
        <v>jan</v>
      </c>
      <c r="L110">
        <f t="shared" si="46"/>
        <v>2020</v>
      </c>
      <c r="M110" s="22">
        <f t="shared" si="50"/>
        <v>0.48888888888888887</v>
      </c>
      <c r="N110" s="22"/>
      <c r="O110" s="22"/>
    </row>
    <row r="111" spans="1:15" x14ac:dyDescent="0.25">
      <c r="B111" t="s">
        <v>21</v>
      </c>
      <c r="C111" s="5">
        <v>885</v>
      </c>
      <c r="D111" s="5">
        <v>183</v>
      </c>
      <c r="E111" s="5">
        <v>100</v>
      </c>
      <c r="H111" s="93">
        <f t="shared" ref="H111:H114" si="51">C111</f>
        <v>885</v>
      </c>
      <c r="I111" s="93">
        <f t="shared" ref="I111:I114" si="52">D111</f>
        <v>183</v>
      </c>
      <c r="J111" s="93">
        <f t="shared" ref="J111:J114" si="53">E111</f>
        <v>100</v>
      </c>
      <c r="K111" s="4" t="str">
        <f t="shared" ref="K111:K114" si="54">B111</f>
        <v>feb</v>
      </c>
      <c r="L111" t="str">
        <f t="shared" ref="L111:L114" si="55">IF(A111="","",A111)</f>
        <v/>
      </c>
      <c r="M111" s="22">
        <f t="shared" ref="M111:M114" si="56">J111/I111</f>
        <v>0.54644808743169404</v>
      </c>
    </row>
    <row r="112" spans="1:15" x14ac:dyDescent="0.25">
      <c r="B112" t="s">
        <v>22</v>
      </c>
      <c r="C112" s="5">
        <v>925</v>
      </c>
      <c r="D112" s="5">
        <v>158</v>
      </c>
      <c r="E112" s="5">
        <v>78</v>
      </c>
      <c r="H112" s="93">
        <f t="shared" si="51"/>
        <v>925</v>
      </c>
      <c r="I112" s="93">
        <f t="shared" si="52"/>
        <v>158</v>
      </c>
      <c r="J112" s="93">
        <f t="shared" si="53"/>
        <v>78</v>
      </c>
      <c r="K112" s="4" t="str">
        <f t="shared" si="54"/>
        <v>mar</v>
      </c>
      <c r="L112" t="str">
        <f t="shared" si="55"/>
        <v/>
      </c>
      <c r="M112" s="22">
        <f t="shared" si="56"/>
        <v>0.49367088607594939</v>
      </c>
    </row>
    <row r="113" spans="1:13" x14ac:dyDescent="0.25">
      <c r="B113" t="s">
        <v>23</v>
      </c>
      <c r="C113" s="5">
        <v>719</v>
      </c>
      <c r="D113" s="5">
        <v>107</v>
      </c>
      <c r="E113" s="5">
        <v>72</v>
      </c>
      <c r="H113" s="93">
        <f t="shared" si="51"/>
        <v>719</v>
      </c>
      <c r="I113" s="93">
        <f t="shared" si="52"/>
        <v>107</v>
      </c>
      <c r="J113" s="93">
        <f t="shared" si="53"/>
        <v>72</v>
      </c>
      <c r="K113" s="4" t="str">
        <f t="shared" si="54"/>
        <v>apr</v>
      </c>
      <c r="L113" t="str">
        <f t="shared" si="55"/>
        <v/>
      </c>
      <c r="M113" s="22">
        <f t="shared" si="56"/>
        <v>0.67289719626168221</v>
      </c>
    </row>
    <row r="114" spans="1:13" x14ac:dyDescent="0.25">
      <c r="B114" t="s">
        <v>24</v>
      </c>
      <c r="C114" s="5">
        <v>702</v>
      </c>
      <c r="D114" s="5">
        <v>105</v>
      </c>
      <c r="E114" s="5">
        <v>70</v>
      </c>
      <c r="H114" s="93">
        <f t="shared" si="51"/>
        <v>702</v>
      </c>
      <c r="I114" s="93">
        <f t="shared" si="52"/>
        <v>105</v>
      </c>
      <c r="J114" s="93">
        <f t="shared" si="53"/>
        <v>70</v>
      </c>
      <c r="K114" s="4" t="str">
        <f t="shared" si="54"/>
        <v>maj</v>
      </c>
      <c r="L114" t="str">
        <f t="shared" si="55"/>
        <v/>
      </c>
      <c r="M114" s="22">
        <f t="shared" si="56"/>
        <v>0.66666666666666663</v>
      </c>
    </row>
    <row r="115" spans="1:13" x14ac:dyDescent="0.25">
      <c r="A115" t="s">
        <v>19</v>
      </c>
      <c r="C115" s="5">
        <v>14501</v>
      </c>
      <c r="D115" s="5">
        <v>2981</v>
      </c>
      <c r="E115" s="5">
        <v>1682</v>
      </c>
      <c r="F115" s="5"/>
      <c r="G115" s="5"/>
    </row>
    <row r="116" spans="1:13" x14ac:dyDescent="0.25">
      <c r="C116" s="5"/>
      <c r="D116" s="5"/>
      <c r="E116" s="5"/>
      <c r="F116" s="5"/>
      <c r="G116" s="5"/>
    </row>
    <row r="117" spans="1:13" x14ac:dyDescent="0.25">
      <c r="C117" s="5"/>
      <c r="D117" s="5"/>
      <c r="E117" s="5"/>
      <c r="F117" s="5"/>
      <c r="G117" s="5"/>
    </row>
    <row r="118" spans="1:13" x14ac:dyDescent="0.25">
      <c r="C118" s="5"/>
      <c r="D118" s="5"/>
      <c r="E118" s="5"/>
      <c r="F118" s="5"/>
      <c r="G118" s="5"/>
    </row>
    <row r="119" spans="1:13" x14ac:dyDescent="0.25">
      <c r="C119" s="5"/>
      <c r="D119" s="5"/>
      <c r="E119" s="5"/>
      <c r="F119" s="5"/>
      <c r="G119" s="5"/>
    </row>
    <row r="120" spans="1:13" x14ac:dyDescent="0.25">
      <c r="C120" s="5"/>
      <c r="D120" s="5"/>
      <c r="E120" s="5"/>
      <c r="F120" s="5"/>
      <c r="G120" s="5"/>
    </row>
    <row r="121" spans="1:13" x14ac:dyDescent="0.25">
      <c r="C121" s="5"/>
      <c r="D121" s="5"/>
      <c r="E121" s="5"/>
      <c r="F121" s="5"/>
      <c r="G121" s="5"/>
    </row>
    <row r="122" spans="1:13" x14ac:dyDescent="0.25">
      <c r="C122" s="5"/>
      <c r="D122" s="5"/>
      <c r="E122" s="5"/>
      <c r="F122" s="5"/>
      <c r="G122" s="5"/>
    </row>
    <row r="123" spans="1:13" x14ac:dyDescent="0.25">
      <c r="C123" s="5"/>
      <c r="D123" s="5"/>
      <c r="E123" s="5"/>
      <c r="F123" s="5"/>
      <c r="G123" s="5"/>
    </row>
    <row r="124" spans="1:13" x14ac:dyDescent="0.25">
      <c r="C124" s="5"/>
      <c r="D124" s="5"/>
      <c r="E124" s="5"/>
      <c r="F124" s="5"/>
      <c r="G124" s="5"/>
    </row>
    <row r="125" spans="1:13" x14ac:dyDescent="0.25">
      <c r="C125" s="5"/>
      <c r="D125" s="5"/>
      <c r="E125" s="5"/>
      <c r="F125" s="5"/>
      <c r="G125" s="5"/>
    </row>
    <row r="126" spans="1:13" x14ac:dyDescent="0.25">
      <c r="C126" s="5"/>
      <c r="D126" s="5"/>
      <c r="E126" s="5"/>
      <c r="F126" s="5"/>
      <c r="G126" s="5"/>
    </row>
    <row r="127" spans="1:13" x14ac:dyDescent="0.25">
      <c r="C127" s="5"/>
      <c r="D127" s="5"/>
      <c r="E127" s="5"/>
      <c r="F127" s="5"/>
      <c r="G127" s="5"/>
    </row>
    <row r="128" spans="1:13" x14ac:dyDescent="0.25">
      <c r="C128" s="5"/>
      <c r="D128" s="5"/>
      <c r="E128" s="5"/>
      <c r="F128" s="5"/>
      <c r="G128" s="5"/>
    </row>
    <row r="129" spans="1:16" x14ac:dyDescent="0.25">
      <c r="C129" s="5"/>
      <c r="D129" s="5"/>
      <c r="E129" s="5"/>
      <c r="F129" s="5"/>
      <c r="G129" s="5"/>
    </row>
    <row r="133" spans="1:16" x14ac:dyDescent="0.25">
      <c r="A133" s="104"/>
      <c r="B133" s="104"/>
      <c r="C133" s="105" t="s">
        <v>124</v>
      </c>
      <c r="D133" s="106"/>
      <c r="E133" s="106"/>
      <c r="F133" s="106"/>
      <c r="G133" s="106"/>
      <c r="H133" s="106"/>
    </row>
    <row r="134" spans="1:16" x14ac:dyDescent="0.25">
      <c r="A134" s="105" t="s">
        <v>127</v>
      </c>
      <c r="B134" s="107" t="s">
        <v>131</v>
      </c>
      <c r="C134" s="104" t="s">
        <v>121</v>
      </c>
      <c r="D134" s="104" t="s">
        <v>122</v>
      </c>
      <c r="E134" s="104" t="s">
        <v>104</v>
      </c>
      <c r="F134" s="104" t="s">
        <v>105</v>
      </c>
      <c r="G134" s="104" t="s">
        <v>106</v>
      </c>
      <c r="H134" s="104" t="s">
        <v>107</v>
      </c>
      <c r="L134" s="109" t="s">
        <v>97</v>
      </c>
      <c r="M134" s="109" t="s">
        <v>109</v>
      </c>
      <c r="N134" s="110" t="s">
        <v>133</v>
      </c>
      <c r="O134" s="110" t="s">
        <v>134</v>
      </c>
      <c r="P134" s="109" t="s">
        <v>141</v>
      </c>
    </row>
    <row r="135" spans="1:16" x14ac:dyDescent="0.25">
      <c r="A135" s="104">
        <v>2019</v>
      </c>
      <c r="B135" s="104" t="s">
        <v>20</v>
      </c>
      <c r="C135" s="108">
        <v>259</v>
      </c>
      <c r="D135" s="108">
        <v>872</v>
      </c>
      <c r="E135" s="108">
        <v>7</v>
      </c>
      <c r="F135" s="108">
        <v>35</v>
      </c>
      <c r="G135" s="108">
        <v>252</v>
      </c>
      <c r="H135" s="108">
        <v>837</v>
      </c>
      <c r="L135" s="93">
        <f>E135</f>
        <v>7</v>
      </c>
      <c r="M135" s="93">
        <f>F135</f>
        <v>35</v>
      </c>
      <c r="N135" t="str">
        <f>B135</f>
        <v>jan</v>
      </c>
      <c r="O135">
        <f>IF(A135&lt;&gt;"",A135,"")</f>
        <v>2019</v>
      </c>
      <c r="P135" s="8">
        <f>M135/L135</f>
        <v>5</v>
      </c>
    </row>
    <row r="136" spans="1:16" x14ac:dyDescent="0.25">
      <c r="A136" s="104"/>
      <c r="B136" s="104" t="s">
        <v>21</v>
      </c>
      <c r="C136" s="108">
        <v>242</v>
      </c>
      <c r="D136" s="108">
        <v>710</v>
      </c>
      <c r="E136" s="108">
        <v>16</v>
      </c>
      <c r="F136" s="108">
        <v>65</v>
      </c>
      <c r="G136" s="108">
        <v>226</v>
      </c>
      <c r="H136" s="108">
        <v>645</v>
      </c>
      <c r="L136" s="93">
        <f t="shared" ref="L136:L147" si="57">E136</f>
        <v>16</v>
      </c>
      <c r="M136" s="93">
        <f t="shared" ref="M136:M147" si="58">F136</f>
        <v>65</v>
      </c>
      <c r="N136" t="str">
        <f t="shared" ref="N136:N147" si="59">B136</f>
        <v>feb</v>
      </c>
      <c r="O136" t="str">
        <f t="shared" ref="O136:O147" si="60">IF(A136&lt;&gt;"",A136,"")</f>
        <v/>
      </c>
      <c r="P136" s="8">
        <f t="shared" ref="P136:P147" si="61">M136/L136</f>
        <v>4.0625</v>
      </c>
    </row>
    <row r="137" spans="1:16" x14ac:dyDescent="0.25">
      <c r="A137" s="104"/>
      <c r="B137" s="104" t="s">
        <v>22</v>
      </c>
      <c r="C137" s="108">
        <v>218</v>
      </c>
      <c r="D137" s="108">
        <v>658</v>
      </c>
      <c r="E137" s="108">
        <v>8</v>
      </c>
      <c r="F137" s="108">
        <v>84</v>
      </c>
      <c r="G137" s="108">
        <v>210</v>
      </c>
      <c r="H137" s="108">
        <v>574</v>
      </c>
      <c r="L137" s="93">
        <f t="shared" si="57"/>
        <v>8</v>
      </c>
      <c r="M137" s="93">
        <f t="shared" si="58"/>
        <v>84</v>
      </c>
      <c r="N137" t="str">
        <f t="shared" si="59"/>
        <v>mar</v>
      </c>
      <c r="O137" t="str">
        <f t="shared" si="60"/>
        <v/>
      </c>
      <c r="P137" s="8">
        <f t="shared" si="61"/>
        <v>10.5</v>
      </c>
    </row>
    <row r="138" spans="1:16" x14ac:dyDescent="0.25">
      <c r="A138" s="104"/>
      <c r="B138" s="104" t="s">
        <v>23</v>
      </c>
      <c r="C138" s="108">
        <v>200</v>
      </c>
      <c r="D138" s="108">
        <v>573</v>
      </c>
      <c r="E138" s="108">
        <v>11</v>
      </c>
      <c r="F138" s="108">
        <v>37</v>
      </c>
      <c r="G138" s="108">
        <v>189</v>
      </c>
      <c r="H138" s="108">
        <v>536</v>
      </c>
      <c r="L138" s="93">
        <f t="shared" si="57"/>
        <v>11</v>
      </c>
      <c r="M138" s="93">
        <f t="shared" si="58"/>
        <v>37</v>
      </c>
      <c r="N138" t="str">
        <f t="shared" si="59"/>
        <v>apr</v>
      </c>
      <c r="O138" t="str">
        <f t="shared" si="60"/>
        <v/>
      </c>
      <c r="P138" s="8">
        <f t="shared" si="61"/>
        <v>3.3636363636363638</v>
      </c>
    </row>
    <row r="139" spans="1:16" x14ac:dyDescent="0.25">
      <c r="A139" s="104"/>
      <c r="B139" s="104" t="s">
        <v>24</v>
      </c>
      <c r="C139" s="108">
        <v>225</v>
      </c>
      <c r="D139" s="108">
        <v>624</v>
      </c>
      <c r="E139" s="108">
        <v>11</v>
      </c>
      <c r="F139" s="108">
        <v>90</v>
      </c>
      <c r="G139" s="108">
        <v>214</v>
      </c>
      <c r="H139" s="108">
        <v>534</v>
      </c>
      <c r="L139" s="93">
        <f t="shared" si="57"/>
        <v>11</v>
      </c>
      <c r="M139" s="93">
        <f t="shared" si="58"/>
        <v>90</v>
      </c>
      <c r="N139" t="str">
        <f t="shared" si="59"/>
        <v>maj</v>
      </c>
      <c r="O139" t="str">
        <f t="shared" si="60"/>
        <v/>
      </c>
      <c r="P139" s="8">
        <f t="shared" si="61"/>
        <v>8.1818181818181817</v>
      </c>
    </row>
    <row r="140" spans="1:16" x14ac:dyDescent="0.25">
      <c r="A140" s="104"/>
      <c r="B140" s="104" t="s">
        <v>25</v>
      </c>
      <c r="C140" s="108">
        <v>196</v>
      </c>
      <c r="D140" s="108">
        <v>535</v>
      </c>
      <c r="E140" s="108">
        <v>8</v>
      </c>
      <c r="F140" s="108">
        <v>25</v>
      </c>
      <c r="G140" s="108">
        <v>188</v>
      </c>
      <c r="H140" s="108">
        <v>510</v>
      </c>
      <c r="L140" s="93">
        <f t="shared" si="57"/>
        <v>8</v>
      </c>
      <c r="M140" s="93">
        <f t="shared" si="58"/>
        <v>25</v>
      </c>
      <c r="N140" t="str">
        <f t="shared" si="59"/>
        <v>jun</v>
      </c>
      <c r="O140" t="str">
        <f t="shared" si="60"/>
        <v/>
      </c>
      <c r="P140" s="8">
        <f t="shared" si="61"/>
        <v>3.125</v>
      </c>
    </row>
    <row r="141" spans="1:16" x14ac:dyDescent="0.25">
      <c r="A141" s="104"/>
      <c r="B141" s="104" t="s">
        <v>26</v>
      </c>
      <c r="C141" s="108">
        <v>192</v>
      </c>
      <c r="D141" s="108">
        <v>487</v>
      </c>
      <c r="E141" s="108">
        <v>7</v>
      </c>
      <c r="F141" s="108">
        <v>18</v>
      </c>
      <c r="G141" s="108">
        <v>185</v>
      </c>
      <c r="H141" s="108">
        <v>469</v>
      </c>
      <c r="L141" s="93">
        <f t="shared" si="57"/>
        <v>7</v>
      </c>
      <c r="M141" s="93">
        <f t="shared" si="58"/>
        <v>18</v>
      </c>
      <c r="N141" t="str">
        <f t="shared" si="59"/>
        <v>jul</v>
      </c>
      <c r="O141" t="str">
        <f t="shared" si="60"/>
        <v/>
      </c>
      <c r="P141" s="8">
        <f t="shared" si="61"/>
        <v>2.5714285714285716</v>
      </c>
    </row>
    <row r="142" spans="1:16" x14ac:dyDescent="0.25">
      <c r="A142" s="104"/>
      <c r="B142" s="104" t="s">
        <v>27</v>
      </c>
      <c r="C142" s="108">
        <v>202</v>
      </c>
      <c r="D142" s="108">
        <v>519</v>
      </c>
      <c r="E142" s="108">
        <v>5</v>
      </c>
      <c r="F142" s="108">
        <v>10</v>
      </c>
      <c r="G142" s="108">
        <v>197</v>
      </c>
      <c r="H142" s="108">
        <v>509</v>
      </c>
      <c r="L142" s="93">
        <f t="shared" si="57"/>
        <v>5</v>
      </c>
      <c r="M142" s="93">
        <f t="shared" si="58"/>
        <v>10</v>
      </c>
      <c r="N142" t="str">
        <f t="shared" si="59"/>
        <v>aug</v>
      </c>
      <c r="O142" t="str">
        <f t="shared" si="60"/>
        <v/>
      </c>
      <c r="P142" s="8">
        <f t="shared" si="61"/>
        <v>2</v>
      </c>
    </row>
    <row r="143" spans="1:16" x14ac:dyDescent="0.25">
      <c r="A143" s="104"/>
      <c r="B143" s="104" t="s">
        <v>28</v>
      </c>
      <c r="C143" s="108">
        <v>205</v>
      </c>
      <c r="D143" s="108">
        <v>505</v>
      </c>
      <c r="E143" s="108">
        <v>6</v>
      </c>
      <c r="F143" s="108">
        <v>14</v>
      </c>
      <c r="G143" s="108">
        <v>199</v>
      </c>
      <c r="H143" s="108">
        <v>491</v>
      </c>
      <c r="L143" s="93">
        <f t="shared" si="57"/>
        <v>6</v>
      </c>
      <c r="M143" s="93">
        <f t="shared" si="58"/>
        <v>14</v>
      </c>
      <c r="N143" t="str">
        <f t="shared" si="59"/>
        <v>sep</v>
      </c>
      <c r="O143" t="str">
        <f t="shared" si="60"/>
        <v/>
      </c>
      <c r="P143" s="8">
        <f t="shared" si="61"/>
        <v>2.3333333333333335</v>
      </c>
    </row>
    <row r="144" spans="1:16" x14ac:dyDescent="0.25">
      <c r="A144" s="104"/>
      <c r="B144" s="104" t="s">
        <v>29</v>
      </c>
      <c r="C144" s="108">
        <v>234</v>
      </c>
      <c r="D144" s="108">
        <v>631</v>
      </c>
      <c r="E144" s="108">
        <v>12</v>
      </c>
      <c r="F144" s="108">
        <v>95</v>
      </c>
      <c r="G144" s="108">
        <v>222</v>
      </c>
      <c r="H144" s="108">
        <v>536</v>
      </c>
      <c r="L144" s="93">
        <f t="shared" si="57"/>
        <v>12</v>
      </c>
      <c r="M144" s="93">
        <f t="shared" si="58"/>
        <v>95</v>
      </c>
      <c r="N144" t="str">
        <f t="shared" si="59"/>
        <v>okt</v>
      </c>
      <c r="O144" t="str">
        <f t="shared" si="60"/>
        <v/>
      </c>
      <c r="P144" s="8">
        <f t="shared" si="61"/>
        <v>7.916666666666667</v>
      </c>
    </row>
    <row r="145" spans="1:16" x14ac:dyDescent="0.25">
      <c r="A145" s="104"/>
      <c r="B145" s="104" t="s">
        <v>30</v>
      </c>
      <c r="C145" s="108">
        <v>230</v>
      </c>
      <c r="D145" s="108">
        <v>564</v>
      </c>
      <c r="E145" s="108">
        <v>11</v>
      </c>
      <c r="F145" s="108">
        <v>38</v>
      </c>
      <c r="G145" s="108">
        <v>219</v>
      </c>
      <c r="H145" s="108">
        <v>526</v>
      </c>
      <c r="L145" s="93">
        <f t="shared" si="57"/>
        <v>11</v>
      </c>
      <c r="M145" s="93">
        <f t="shared" si="58"/>
        <v>38</v>
      </c>
      <c r="N145" t="str">
        <f t="shared" si="59"/>
        <v>nov</v>
      </c>
      <c r="O145" t="str">
        <f t="shared" si="60"/>
        <v/>
      </c>
      <c r="P145" s="8">
        <f t="shared" si="61"/>
        <v>3.4545454545454546</v>
      </c>
    </row>
    <row r="146" spans="1:16" x14ac:dyDescent="0.25">
      <c r="A146" s="104"/>
      <c r="B146" s="104" t="s">
        <v>31</v>
      </c>
      <c r="C146" s="108">
        <v>220</v>
      </c>
      <c r="D146" s="108">
        <v>660</v>
      </c>
      <c r="E146" s="108">
        <v>6</v>
      </c>
      <c r="F146" s="108">
        <v>32</v>
      </c>
      <c r="G146" s="108">
        <v>214</v>
      </c>
      <c r="H146" s="108">
        <v>628</v>
      </c>
      <c r="L146" s="93">
        <f t="shared" si="57"/>
        <v>6</v>
      </c>
      <c r="M146" s="93">
        <f t="shared" si="58"/>
        <v>32</v>
      </c>
      <c r="N146" t="str">
        <f t="shared" si="59"/>
        <v>dec</v>
      </c>
      <c r="O146" t="str">
        <f t="shared" si="60"/>
        <v/>
      </c>
      <c r="P146" s="8">
        <f t="shared" si="61"/>
        <v>5.333333333333333</v>
      </c>
    </row>
    <row r="147" spans="1:16" x14ac:dyDescent="0.25">
      <c r="A147" s="104">
        <v>2020</v>
      </c>
      <c r="B147" s="104" t="s">
        <v>20</v>
      </c>
      <c r="C147" s="108">
        <v>315</v>
      </c>
      <c r="D147" s="108">
        <v>1073</v>
      </c>
      <c r="E147" s="108">
        <v>5</v>
      </c>
      <c r="F147" s="108">
        <v>25</v>
      </c>
      <c r="G147" s="108">
        <v>310</v>
      </c>
      <c r="H147" s="108">
        <v>1048</v>
      </c>
      <c r="L147" s="93">
        <f t="shared" si="57"/>
        <v>5</v>
      </c>
      <c r="M147" s="93">
        <f t="shared" si="58"/>
        <v>25</v>
      </c>
      <c r="N147" t="str">
        <f t="shared" si="59"/>
        <v>jan</v>
      </c>
      <c r="O147">
        <f t="shared" si="60"/>
        <v>2020</v>
      </c>
      <c r="P147" s="8">
        <f t="shared" si="61"/>
        <v>5</v>
      </c>
    </row>
    <row r="148" spans="1:16" x14ac:dyDescent="0.25">
      <c r="A148" s="104"/>
      <c r="B148" s="104" t="s">
        <v>21</v>
      </c>
      <c r="C148" s="108">
        <v>229</v>
      </c>
      <c r="D148" s="108">
        <v>640</v>
      </c>
      <c r="E148" s="108">
        <v>9</v>
      </c>
      <c r="F148" s="108">
        <v>23</v>
      </c>
      <c r="G148" s="108">
        <v>220</v>
      </c>
      <c r="H148" s="108">
        <v>617</v>
      </c>
      <c r="L148" s="93">
        <f t="shared" ref="L148:L151" si="62">E148</f>
        <v>9</v>
      </c>
      <c r="M148" s="93">
        <f t="shared" ref="M148:M151" si="63">F148</f>
        <v>23</v>
      </c>
      <c r="N148" t="str">
        <f t="shared" ref="N148:N151" si="64">B148</f>
        <v>feb</v>
      </c>
      <c r="O148" t="str">
        <f t="shared" ref="O148:O151" si="65">IF(A148&lt;&gt;"",A148,"")</f>
        <v/>
      </c>
      <c r="P148" s="8">
        <f t="shared" ref="P148:P151" si="66">M148/L148</f>
        <v>2.5555555555555554</v>
      </c>
    </row>
    <row r="149" spans="1:16" x14ac:dyDescent="0.25">
      <c r="A149" s="104"/>
      <c r="B149" s="104" t="s">
        <v>22</v>
      </c>
      <c r="C149" s="108">
        <v>251</v>
      </c>
      <c r="D149" s="108">
        <v>690</v>
      </c>
      <c r="E149" s="108">
        <v>8</v>
      </c>
      <c r="F149" s="108">
        <v>43</v>
      </c>
      <c r="G149" s="108">
        <v>243</v>
      </c>
      <c r="H149" s="108">
        <v>647</v>
      </c>
      <c r="L149" s="93">
        <f t="shared" si="62"/>
        <v>8</v>
      </c>
      <c r="M149" s="93">
        <f t="shared" si="63"/>
        <v>43</v>
      </c>
      <c r="N149" t="str">
        <f t="shared" si="64"/>
        <v>mar</v>
      </c>
      <c r="O149" t="str">
        <f t="shared" si="65"/>
        <v/>
      </c>
      <c r="P149" s="8">
        <f t="shared" si="66"/>
        <v>5.375</v>
      </c>
    </row>
    <row r="150" spans="1:16" x14ac:dyDescent="0.25">
      <c r="A150" s="104"/>
      <c r="B150" s="104" t="s">
        <v>23</v>
      </c>
      <c r="C150" s="108">
        <v>144</v>
      </c>
      <c r="D150" s="108">
        <v>306</v>
      </c>
      <c r="E150" s="108">
        <v>7</v>
      </c>
      <c r="F150" s="108">
        <v>10</v>
      </c>
      <c r="G150" s="108">
        <v>137</v>
      </c>
      <c r="H150" s="108">
        <v>296</v>
      </c>
      <c r="L150" s="93">
        <f t="shared" si="62"/>
        <v>7</v>
      </c>
      <c r="M150" s="93">
        <f t="shared" si="63"/>
        <v>10</v>
      </c>
      <c r="N150" t="str">
        <f t="shared" si="64"/>
        <v>apr</v>
      </c>
      <c r="O150" t="str">
        <f t="shared" si="65"/>
        <v/>
      </c>
      <c r="P150" s="8">
        <f t="shared" si="66"/>
        <v>1.4285714285714286</v>
      </c>
    </row>
    <row r="151" spans="1:16" x14ac:dyDescent="0.25">
      <c r="A151" s="104"/>
      <c r="B151" s="104" t="s">
        <v>24</v>
      </c>
      <c r="C151" s="108">
        <v>145</v>
      </c>
      <c r="D151" s="108">
        <v>293</v>
      </c>
      <c r="E151" s="108">
        <v>8</v>
      </c>
      <c r="F151" s="108">
        <v>30</v>
      </c>
      <c r="G151" s="108">
        <v>137</v>
      </c>
      <c r="H151" s="108">
        <v>263</v>
      </c>
      <c r="L151" s="93">
        <f t="shared" si="62"/>
        <v>8</v>
      </c>
      <c r="M151" s="93">
        <f t="shared" si="63"/>
        <v>30</v>
      </c>
      <c r="N151" t="str">
        <f t="shared" si="64"/>
        <v>maj</v>
      </c>
      <c r="O151" t="str">
        <f t="shared" si="65"/>
        <v/>
      </c>
      <c r="P151" s="8">
        <f t="shared" si="66"/>
        <v>3.75</v>
      </c>
    </row>
    <row r="152" spans="1:16" x14ac:dyDescent="0.25">
      <c r="A152" s="104" t="s">
        <v>19</v>
      </c>
      <c r="B152" s="104"/>
      <c r="C152" s="108">
        <v>3707</v>
      </c>
      <c r="D152" s="108">
        <v>10340</v>
      </c>
      <c r="E152" s="108">
        <v>145</v>
      </c>
      <c r="F152" s="108">
        <v>674</v>
      </c>
      <c r="G152" s="108">
        <v>3562</v>
      </c>
      <c r="H152" s="108">
        <v>9666</v>
      </c>
      <c r="L152" s="93"/>
      <c r="M152" s="93"/>
    </row>
    <row r="160" spans="1:16" x14ac:dyDescent="0.25">
      <c r="L160" s="111" t="s">
        <v>110</v>
      </c>
      <c r="M160" s="111" t="s">
        <v>142</v>
      </c>
      <c r="N160" s="110" t="s">
        <v>133</v>
      </c>
      <c r="O160" s="110" t="s">
        <v>134</v>
      </c>
      <c r="P160" s="109" t="s">
        <v>140</v>
      </c>
    </row>
    <row r="161" spans="12:16" x14ac:dyDescent="0.25">
      <c r="L161" s="93">
        <f>G135</f>
        <v>252</v>
      </c>
      <c r="M161" s="93">
        <f>H135</f>
        <v>837</v>
      </c>
      <c r="N161" t="str">
        <f>B135</f>
        <v>jan</v>
      </c>
      <c r="O161">
        <f>IF(A135&lt;&gt;"",A135,"")</f>
        <v>2019</v>
      </c>
      <c r="P161" s="8">
        <f>M161/L161</f>
        <v>3.3214285714285716</v>
      </c>
    </row>
    <row r="162" spans="12:16" x14ac:dyDescent="0.25">
      <c r="L162" s="93">
        <f>G136</f>
        <v>226</v>
      </c>
      <c r="M162" s="93">
        <f>H136</f>
        <v>645</v>
      </c>
      <c r="N162" t="str">
        <f>B136</f>
        <v>feb</v>
      </c>
      <c r="O162" t="str">
        <f>IF(A136&lt;&gt;"",A136,"")</f>
        <v/>
      </c>
      <c r="P162" s="8">
        <f t="shared" ref="P162:P173" si="67">M162/L162</f>
        <v>2.8539823008849559</v>
      </c>
    </row>
    <row r="163" spans="12:16" x14ac:dyDescent="0.25">
      <c r="L163" s="93">
        <f>G137</f>
        <v>210</v>
      </c>
      <c r="M163" s="93">
        <f>H137</f>
        <v>574</v>
      </c>
      <c r="N163" t="str">
        <f>B137</f>
        <v>mar</v>
      </c>
      <c r="O163" t="str">
        <f>IF(A137&lt;&gt;"",A137,"")</f>
        <v/>
      </c>
      <c r="P163" s="8">
        <f t="shared" si="67"/>
        <v>2.7333333333333334</v>
      </c>
    </row>
    <row r="164" spans="12:16" x14ac:dyDescent="0.25">
      <c r="L164" s="93">
        <f>G138</f>
        <v>189</v>
      </c>
      <c r="M164" s="93">
        <f>H138</f>
        <v>536</v>
      </c>
      <c r="N164" t="str">
        <f>B138</f>
        <v>apr</v>
      </c>
      <c r="O164" t="str">
        <f>IF(A138&lt;&gt;"",A138,"")</f>
        <v/>
      </c>
      <c r="P164" s="8">
        <f t="shared" si="67"/>
        <v>2.8359788359788358</v>
      </c>
    </row>
    <row r="165" spans="12:16" x14ac:dyDescent="0.25">
      <c r="L165" s="93">
        <f>G139</f>
        <v>214</v>
      </c>
      <c r="M165" s="93">
        <f>H139</f>
        <v>534</v>
      </c>
      <c r="N165" t="str">
        <f>B139</f>
        <v>maj</v>
      </c>
      <c r="O165" t="str">
        <f>IF(A139&lt;&gt;"",A139,"")</f>
        <v/>
      </c>
      <c r="P165" s="8">
        <f t="shared" si="67"/>
        <v>2.4953271028037385</v>
      </c>
    </row>
    <row r="166" spans="12:16" x14ac:dyDescent="0.25">
      <c r="L166" s="93">
        <f>G140</f>
        <v>188</v>
      </c>
      <c r="M166" s="93">
        <f>H140</f>
        <v>510</v>
      </c>
      <c r="N166" t="str">
        <f>B140</f>
        <v>jun</v>
      </c>
      <c r="O166" t="str">
        <f>IF(A140&lt;&gt;"",A140,"")</f>
        <v/>
      </c>
      <c r="P166" s="8">
        <f t="shared" si="67"/>
        <v>2.7127659574468086</v>
      </c>
    </row>
    <row r="167" spans="12:16" x14ac:dyDescent="0.25">
      <c r="L167" s="93">
        <f>G141</f>
        <v>185</v>
      </c>
      <c r="M167" s="93">
        <f>H141</f>
        <v>469</v>
      </c>
      <c r="N167" t="str">
        <f>B141</f>
        <v>jul</v>
      </c>
      <c r="O167" t="str">
        <f>IF(A141&lt;&gt;"",A141,"")</f>
        <v/>
      </c>
      <c r="P167" s="8">
        <f t="shared" si="67"/>
        <v>2.535135135135135</v>
      </c>
    </row>
    <row r="168" spans="12:16" x14ac:dyDescent="0.25">
      <c r="L168" s="93">
        <f>G142</f>
        <v>197</v>
      </c>
      <c r="M168" s="93">
        <f>H142</f>
        <v>509</v>
      </c>
      <c r="N168" t="str">
        <f>B142</f>
        <v>aug</v>
      </c>
      <c r="O168" t="str">
        <f>IF(A142&lt;&gt;"",A142,"")</f>
        <v/>
      </c>
      <c r="P168" s="8">
        <f t="shared" si="67"/>
        <v>2.5837563451776648</v>
      </c>
    </row>
    <row r="169" spans="12:16" x14ac:dyDescent="0.25">
      <c r="L169" s="93">
        <f>G143</f>
        <v>199</v>
      </c>
      <c r="M169" s="93">
        <f>H143</f>
        <v>491</v>
      </c>
      <c r="N169" t="str">
        <f>B143</f>
        <v>sep</v>
      </c>
      <c r="O169" t="str">
        <f>IF(A143&lt;&gt;"",A143,"")</f>
        <v/>
      </c>
      <c r="P169" s="8">
        <f t="shared" si="67"/>
        <v>2.4673366834170856</v>
      </c>
    </row>
    <row r="170" spans="12:16" x14ac:dyDescent="0.25">
      <c r="L170" s="93">
        <f>G144</f>
        <v>222</v>
      </c>
      <c r="M170" s="93">
        <f>H144</f>
        <v>536</v>
      </c>
      <c r="N170" t="str">
        <f>B144</f>
        <v>okt</v>
      </c>
      <c r="O170" t="str">
        <f>IF(A144&lt;&gt;"",A144,"")</f>
        <v/>
      </c>
      <c r="P170" s="8">
        <f t="shared" si="67"/>
        <v>2.4144144144144146</v>
      </c>
    </row>
    <row r="171" spans="12:16" x14ac:dyDescent="0.25">
      <c r="L171" s="93">
        <f>G145</f>
        <v>219</v>
      </c>
      <c r="M171" s="93">
        <f>H145</f>
        <v>526</v>
      </c>
      <c r="N171" t="str">
        <f>B145</f>
        <v>nov</v>
      </c>
      <c r="O171" t="str">
        <f>IF(A145&lt;&gt;"",A145,"")</f>
        <v/>
      </c>
      <c r="P171" s="8">
        <f t="shared" si="67"/>
        <v>2.4018264840182648</v>
      </c>
    </row>
    <row r="172" spans="12:16" x14ac:dyDescent="0.25">
      <c r="L172" s="93">
        <f>G146</f>
        <v>214</v>
      </c>
      <c r="M172" s="93">
        <f>H146</f>
        <v>628</v>
      </c>
      <c r="N172" t="str">
        <f>B146</f>
        <v>dec</v>
      </c>
      <c r="O172" t="str">
        <f>IF(A146&lt;&gt;"",A146,"")</f>
        <v/>
      </c>
      <c r="P172" s="8">
        <f t="shared" si="67"/>
        <v>2.9345794392523366</v>
      </c>
    </row>
    <row r="173" spans="12:16" x14ac:dyDescent="0.25">
      <c r="L173" s="93">
        <f>G147</f>
        <v>310</v>
      </c>
      <c r="M173" s="93">
        <f>H147</f>
        <v>1048</v>
      </c>
      <c r="N173" t="str">
        <f>B147</f>
        <v>jan</v>
      </c>
      <c r="O173">
        <f>IF(A147&lt;&gt;"",A147,"")</f>
        <v>2020</v>
      </c>
      <c r="P173" s="8">
        <f t="shared" si="67"/>
        <v>3.3806451612903228</v>
      </c>
    </row>
    <row r="174" spans="12:16" x14ac:dyDescent="0.25">
      <c r="L174" s="93">
        <f t="shared" ref="L174:M174" si="68">G148</f>
        <v>220</v>
      </c>
      <c r="M174" s="93">
        <f t="shared" si="68"/>
        <v>617</v>
      </c>
      <c r="N174" t="str">
        <f t="shared" ref="N174:N176" si="69">B148</f>
        <v>feb</v>
      </c>
      <c r="O174" t="str">
        <f t="shared" ref="O174:O176" si="70">IF(A148&lt;&gt;"",A148,"")</f>
        <v/>
      </c>
      <c r="P174" s="8">
        <f t="shared" ref="P174:P177" si="71">M174/L174</f>
        <v>2.8045454545454547</v>
      </c>
    </row>
    <row r="175" spans="12:16" x14ac:dyDescent="0.25">
      <c r="L175" s="93">
        <f t="shared" ref="L175:M175" si="72">G149</f>
        <v>243</v>
      </c>
      <c r="M175" s="93">
        <f t="shared" si="72"/>
        <v>647</v>
      </c>
      <c r="N175" t="str">
        <f t="shared" si="69"/>
        <v>mar</v>
      </c>
      <c r="O175" t="str">
        <f t="shared" si="70"/>
        <v/>
      </c>
      <c r="P175" s="8">
        <f t="shared" si="71"/>
        <v>2.6625514403292181</v>
      </c>
    </row>
    <row r="176" spans="12:16" x14ac:dyDescent="0.25">
      <c r="L176" s="93">
        <f t="shared" ref="L176:M176" si="73">G150</f>
        <v>137</v>
      </c>
      <c r="M176" s="93">
        <f t="shared" si="73"/>
        <v>296</v>
      </c>
      <c r="N176" t="str">
        <f t="shared" si="69"/>
        <v>apr</v>
      </c>
      <c r="O176" t="str">
        <f t="shared" si="70"/>
        <v/>
      </c>
      <c r="P176" s="8">
        <f t="shared" si="71"/>
        <v>2.1605839416058394</v>
      </c>
    </row>
    <row r="177" spans="12:16" x14ac:dyDescent="0.25">
      <c r="L177" s="93">
        <f>G151</f>
        <v>137</v>
      </c>
      <c r="M177" s="93">
        <f>H151</f>
        <v>263</v>
      </c>
      <c r="N177" t="str">
        <f>B151</f>
        <v>maj</v>
      </c>
      <c r="O177" t="str">
        <f>IF(A151&lt;&gt;"",A151,"")</f>
        <v/>
      </c>
      <c r="P177" s="8">
        <f t="shared" si="71"/>
        <v>1.9197080291970803</v>
      </c>
    </row>
    <row r="178" spans="12:16" x14ac:dyDescent="0.25">
      <c r="L178" s="93"/>
      <c r="M178" s="93"/>
    </row>
    <row r="179" spans="12:16" x14ac:dyDescent="0.25">
      <c r="L179" s="93"/>
      <c r="M179" s="93"/>
    </row>
    <row r="190" spans="12:16" x14ac:dyDescent="0.25">
      <c r="L190" s="111" t="s">
        <v>145</v>
      </c>
      <c r="M190" s="111" t="s">
        <v>143</v>
      </c>
      <c r="N190" s="110" t="s">
        <v>133</v>
      </c>
      <c r="O190" s="110" t="s">
        <v>134</v>
      </c>
      <c r="P190" s="109" t="s">
        <v>144</v>
      </c>
    </row>
    <row r="191" spans="12:16" x14ac:dyDescent="0.25">
      <c r="L191" s="93">
        <f>C135</f>
        <v>259</v>
      </c>
      <c r="M191" s="93">
        <f>D135</f>
        <v>872</v>
      </c>
      <c r="N191" t="str">
        <f>B135</f>
        <v>jan</v>
      </c>
      <c r="O191">
        <f>IF(A135&lt;&gt;"",A135,"")</f>
        <v>2019</v>
      </c>
      <c r="P191" s="8">
        <f>M191/L191</f>
        <v>3.3667953667953667</v>
      </c>
    </row>
    <row r="192" spans="12:16" x14ac:dyDescent="0.25">
      <c r="L192" s="93">
        <f>C136</f>
        <v>242</v>
      </c>
      <c r="M192" s="93">
        <f>D136</f>
        <v>710</v>
      </c>
      <c r="N192" t="str">
        <f>B136</f>
        <v>feb</v>
      </c>
      <c r="O192" t="str">
        <f>IF(A136&lt;&gt;"",A136,"")</f>
        <v/>
      </c>
      <c r="P192" s="8">
        <f t="shared" ref="P192:P203" si="74">M192/L192</f>
        <v>2.9338842975206614</v>
      </c>
    </row>
    <row r="193" spans="12:16" x14ac:dyDescent="0.25">
      <c r="L193" s="93">
        <f>C137</f>
        <v>218</v>
      </c>
      <c r="M193" s="93">
        <f>D137</f>
        <v>658</v>
      </c>
      <c r="N193" t="str">
        <f>B137</f>
        <v>mar</v>
      </c>
      <c r="O193" t="str">
        <f>IF(A137&lt;&gt;"",A137,"")</f>
        <v/>
      </c>
      <c r="P193" s="8">
        <f t="shared" si="74"/>
        <v>3.0183486238532109</v>
      </c>
    </row>
    <row r="194" spans="12:16" x14ac:dyDescent="0.25">
      <c r="L194" s="93">
        <f>C138</f>
        <v>200</v>
      </c>
      <c r="M194" s="93">
        <f>D138</f>
        <v>573</v>
      </c>
      <c r="N194" t="str">
        <f>B138</f>
        <v>apr</v>
      </c>
      <c r="O194" t="str">
        <f>IF(A138&lt;&gt;"",A138,"")</f>
        <v/>
      </c>
      <c r="P194" s="8">
        <f t="shared" si="74"/>
        <v>2.8650000000000002</v>
      </c>
    </row>
    <row r="195" spans="12:16" x14ac:dyDescent="0.25">
      <c r="L195" s="93">
        <f>C139</f>
        <v>225</v>
      </c>
      <c r="M195" s="93">
        <f>D139</f>
        <v>624</v>
      </c>
      <c r="N195" t="str">
        <f>B139</f>
        <v>maj</v>
      </c>
      <c r="O195" t="str">
        <f>IF(A139&lt;&gt;"",A139,"")</f>
        <v/>
      </c>
      <c r="P195" s="8">
        <f t="shared" si="74"/>
        <v>2.7733333333333334</v>
      </c>
    </row>
    <row r="196" spans="12:16" x14ac:dyDescent="0.25">
      <c r="L196" s="93">
        <f>C140</f>
        <v>196</v>
      </c>
      <c r="M196" s="93">
        <f>D140</f>
        <v>535</v>
      </c>
      <c r="N196" t="str">
        <f>B140</f>
        <v>jun</v>
      </c>
      <c r="O196" t="str">
        <f>IF(A140&lt;&gt;"",A140,"")</f>
        <v/>
      </c>
      <c r="P196" s="8">
        <f t="shared" si="74"/>
        <v>2.7295918367346941</v>
      </c>
    </row>
    <row r="197" spans="12:16" x14ac:dyDescent="0.25">
      <c r="L197" s="93">
        <f>C141</f>
        <v>192</v>
      </c>
      <c r="M197" s="93">
        <f>D141</f>
        <v>487</v>
      </c>
      <c r="N197" t="str">
        <f>B141</f>
        <v>jul</v>
      </c>
      <c r="O197" t="str">
        <f>IF(A141&lt;&gt;"",A141,"")</f>
        <v/>
      </c>
      <c r="P197" s="8">
        <f t="shared" si="74"/>
        <v>2.5364583333333335</v>
      </c>
    </row>
    <row r="198" spans="12:16" x14ac:dyDescent="0.25">
      <c r="L198" s="93">
        <f>C142</f>
        <v>202</v>
      </c>
      <c r="M198" s="93">
        <f>D142</f>
        <v>519</v>
      </c>
      <c r="N198" t="str">
        <f>B142</f>
        <v>aug</v>
      </c>
      <c r="O198" t="str">
        <f>IF(A142&lt;&gt;"",A142,"")</f>
        <v/>
      </c>
      <c r="P198" s="8">
        <f t="shared" si="74"/>
        <v>2.5693069306930694</v>
      </c>
    </row>
    <row r="199" spans="12:16" x14ac:dyDescent="0.25">
      <c r="L199" s="93">
        <f>C143</f>
        <v>205</v>
      </c>
      <c r="M199" s="93">
        <f>D143</f>
        <v>505</v>
      </c>
      <c r="N199" t="str">
        <f>B143</f>
        <v>sep</v>
      </c>
      <c r="O199" t="str">
        <f>IF(A143&lt;&gt;"",A143,"")</f>
        <v/>
      </c>
      <c r="P199" s="8">
        <f t="shared" si="74"/>
        <v>2.4634146341463414</v>
      </c>
    </row>
    <row r="200" spans="12:16" x14ac:dyDescent="0.25">
      <c r="L200" s="93">
        <f>C144</f>
        <v>234</v>
      </c>
      <c r="M200" s="93">
        <f>D144</f>
        <v>631</v>
      </c>
      <c r="N200" t="str">
        <f>B144</f>
        <v>okt</v>
      </c>
      <c r="O200" t="str">
        <f>IF(A144&lt;&gt;"",A144,"")</f>
        <v/>
      </c>
      <c r="P200" s="8">
        <f t="shared" si="74"/>
        <v>2.6965811965811968</v>
      </c>
    </row>
    <row r="201" spans="12:16" x14ac:dyDescent="0.25">
      <c r="L201" s="93">
        <f>C145</f>
        <v>230</v>
      </c>
      <c r="M201" s="93">
        <f>D145</f>
        <v>564</v>
      </c>
      <c r="N201" t="str">
        <f>B145</f>
        <v>nov</v>
      </c>
      <c r="O201" t="str">
        <f>IF(A145&lt;&gt;"",A145,"")</f>
        <v/>
      </c>
      <c r="P201" s="8">
        <f t="shared" si="74"/>
        <v>2.4521739130434783</v>
      </c>
    </row>
    <row r="202" spans="12:16" x14ac:dyDescent="0.25">
      <c r="L202" s="93">
        <f>C146</f>
        <v>220</v>
      </c>
      <c r="M202" s="93">
        <f>D146</f>
        <v>660</v>
      </c>
      <c r="N202" t="str">
        <f>B146</f>
        <v>dec</v>
      </c>
      <c r="O202" t="str">
        <f>IF(A146&lt;&gt;"",A146,"")</f>
        <v/>
      </c>
      <c r="P202" s="8">
        <f t="shared" si="74"/>
        <v>3</v>
      </c>
    </row>
    <row r="203" spans="12:16" x14ac:dyDescent="0.25">
      <c r="L203" s="93">
        <f>C147</f>
        <v>315</v>
      </c>
      <c r="M203" s="93">
        <f>D147</f>
        <v>1073</v>
      </c>
      <c r="N203" t="str">
        <f>B147</f>
        <v>jan</v>
      </c>
      <c r="O203">
        <f>IF(A147&lt;&gt;"",A147,"")</f>
        <v>2020</v>
      </c>
      <c r="P203" s="8">
        <f t="shared" si="74"/>
        <v>3.4063492063492062</v>
      </c>
    </row>
    <row r="204" spans="12:16" x14ac:dyDescent="0.25">
      <c r="L204" s="93">
        <f t="shared" ref="L204:M204" si="75">C148</f>
        <v>229</v>
      </c>
      <c r="M204" s="93">
        <f t="shared" si="75"/>
        <v>640</v>
      </c>
      <c r="N204" t="str">
        <f t="shared" ref="N204:N207" si="76">B148</f>
        <v>feb</v>
      </c>
      <c r="O204" t="str">
        <f t="shared" ref="O204:O207" si="77">IF(A148&lt;&gt;"",A148,"")</f>
        <v/>
      </c>
      <c r="P204" s="8">
        <f t="shared" ref="P204:P207" si="78">M204/L204</f>
        <v>2.7947598253275108</v>
      </c>
    </row>
    <row r="205" spans="12:16" x14ac:dyDescent="0.25">
      <c r="L205" s="93">
        <f t="shared" ref="L205:M205" si="79">C149</f>
        <v>251</v>
      </c>
      <c r="M205" s="93">
        <f t="shared" si="79"/>
        <v>690</v>
      </c>
      <c r="N205" t="str">
        <f t="shared" si="76"/>
        <v>mar</v>
      </c>
      <c r="O205" t="str">
        <f t="shared" si="77"/>
        <v/>
      </c>
      <c r="P205" s="8">
        <f t="shared" si="78"/>
        <v>2.7490039840637448</v>
      </c>
    </row>
    <row r="206" spans="12:16" x14ac:dyDescent="0.25">
      <c r="L206" s="93">
        <f t="shared" ref="L206:M206" si="80">C150</f>
        <v>144</v>
      </c>
      <c r="M206" s="93">
        <f t="shared" si="80"/>
        <v>306</v>
      </c>
      <c r="N206" t="str">
        <f t="shared" si="76"/>
        <v>apr</v>
      </c>
      <c r="O206" t="str">
        <f t="shared" si="77"/>
        <v/>
      </c>
      <c r="P206" s="8">
        <f t="shared" si="78"/>
        <v>2.125</v>
      </c>
    </row>
    <row r="207" spans="12:16" x14ac:dyDescent="0.25">
      <c r="L207" s="93">
        <f t="shared" ref="L207:M207" si="81">C151</f>
        <v>145</v>
      </c>
      <c r="M207" s="93">
        <f t="shared" si="81"/>
        <v>293</v>
      </c>
      <c r="N207" t="str">
        <f t="shared" si="76"/>
        <v>maj</v>
      </c>
      <c r="O207" t="str">
        <f t="shared" si="77"/>
        <v/>
      </c>
      <c r="P207" s="8">
        <f t="shared" si="78"/>
        <v>2.0206896551724136</v>
      </c>
    </row>
  </sheetData>
  <pageMargins left="0.7" right="0.7" top="0.75" bottom="0.75" header="0.3" footer="0.3"/>
  <pageSetup paperSize="9" orientation="portrait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A889"/>
  <sheetViews>
    <sheetView topLeftCell="K1" zoomScale="77" zoomScaleNormal="77" workbookViewId="0">
      <selection activeCell="T41" sqref="T41"/>
    </sheetView>
  </sheetViews>
  <sheetFormatPr defaultRowHeight="15" x14ac:dyDescent="0.25"/>
  <cols>
    <col min="14" max="14" width="15.28515625" bestFit="1" customWidth="1"/>
    <col min="15" max="15" width="18.28515625" customWidth="1"/>
    <col min="16" max="16" width="23.5703125" bestFit="1" customWidth="1"/>
    <col min="17" max="17" width="11" customWidth="1"/>
    <col min="19" max="19" width="15.5703125" bestFit="1" customWidth="1"/>
    <col min="20" max="20" width="36.5703125" customWidth="1"/>
    <col min="23" max="23" width="15.5703125" bestFit="1" customWidth="1"/>
    <col min="24" max="24" width="28.7109375" customWidth="1"/>
    <col min="25" max="25" width="23.5703125" customWidth="1"/>
    <col min="26" max="27" width="48.28515625" bestFit="1" customWidth="1"/>
  </cols>
  <sheetData>
    <row r="1" spans="5:27" s="2" customFormat="1" ht="90" x14ac:dyDescent="0.25">
      <c r="H1" s="2" t="s">
        <v>0</v>
      </c>
      <c r="I1" s="2" t="s">
        <v>1</v>
      </c>
      <c r="J1" s="2" t="s">
        <v>75</v>
      </c>
      <c r="K1" s="2" t="s">
        <v>76</v>
      </c>
      <c r="L1" s="2" t="s">
        <v>84</v>
      </c>
      <c r="M1" s="2" t="s">
        <v>80</v>
      </c>
      <c r="N1" t="s">
        <v>2</v>
      </c>
      <c r="O1" t="s">
        <v>72</v>
      </c>
      <c r="P1" s="2" t="s">
        <v>73</v>
      </c>
      <c r="Q1" s="2" t="s">
        <v>74</v>
      </c>
      <c r="R1" s="2" t="s">
        <v>83</v>
      </c>
      <c r="S1" t="s">
        <v>57</v>
      </c>
      <c r="T1"/>
      <c r="U1"/>
      <c r="W1" s="3" t="s">
        <v>0</v>
      </c>
      <c r="X1" t="s" vm="1">
        <v>5</v>
      </c>
      <c r="Y1"/>
    </row>
    <row r="2" spans="5:27" x14ac:dyDescent="0.25">
      <c r="E2" s="1"/>
      <c r="F2" s="1"/>
      <c r="H2" t="s">
        <v>5</v>
      </c>
      <c r="I2" s="1">
        <v>43466</v>
      </c>
      <c r="J2" t="s">
        <v>77</v>
      </c>
      <c r="K2" t="s">
        <v>77</v>
      </c>
      <c r="L2" t="s">
        <v>77</v>
      </c>
      <c r="M2" t="s">
        <v>77</v>
      </c>
      <c r="N2">
        <v>5</v>
      </c>
      <c r="O2">
        <v>5</v>
      </c>
      <c r="P2">
        <v>3</v>
      </c>
      <c r="Q2">
        <v>5</v>
      </c>
      <c r="R2">
        <v>100</v>
      </c>
      <c r="S2">
        <v>5</v>
      </c>
      <c r="W2" s="3" t="s">
        <v>75</v>
      </c>
      <c r="X2" t="s" vm="2">
        <v>77</v>
      </c>
    </row>
    <row r="3" spans="5:27" x14ac:dyDescent="0.25">
      <c r="E3" s="1"/>
      <c r="F3" s="1"/>
      <c r="H3" t="s">
        <v>5</v>
      </c>
      <c r="I3" s="1">
        <v>43466</v>
      </c>
      <c r="J3" t="s">
        <v>77</v>
      </c>
      <c r="K3" t="s">
        <v>77</v>
      </c>
      <c r="L3" t="s">
        <v>77</v>
      </c>
      <c r="M3" t="s">
        <v>78</v>
      </c>
      <c r="N3">
        <v>17</v>
      </c>
      <c r="S3">
        <v>17</v>
      </c>
      <c r="W3" s="3" t="s">
        <v>76</v>
      </c>
      <c r="X3" t="s" vm="3">
        <v>77</v>
      </c>
    </row>
    <row r="4" spans="5:27" x14ac:dyDescent="0.25">
      <c r="E4" s="1"/>
      <c r="F4" s="1"/>
      <c r="H4" t="s">
        <v>5</v>
      </c>
      <c r="I4" s="1">
        <v>43466</v>
      </c>
      <c r="J4" t="s">
        <v>77</v>
      </c>
      <c r="K4" t="s">
        <v>77</v>
      </c>
      <c r="L4" t="s">
        <v>78</v>
      </c>
      <c r="M4" t="s">
        <v>77</v>
      </c>
      <c r="N4" s="4">
        <v>3</v>
      </c>
      <c r="O4" s="5">
        <v>3</v>
      </c>
      <c r="P4" s="5">
        <v>2</v>
      </c>
      <c r="Q4" s="5"/>
    </row>
    <row r="5" spans="5:27" x14ac:dyDescent="0.25">
      <c r="E5" s="1"/>
      <c r="F5" s="1"/>
      <c r="H5" t="s">
        <v>5</v>
      </c>
      <c r="I5" s="1">
        <v>43466</v>
      </c>
      <c r="J5" t="s">
        <v>77</v>
      </c>
      <c r="K5" t="s">
        <v>77</v>
      </c>
      <c r="L5" t="s">
        <v>78</v>
      </c>
      <c r="M5" t="s">
        <v>78</v>
      </c>
      <c r="N5" s="4">
        <v>1</v>
      </c>
      <c r="O5" s="5"/>
      <c r="P5" s="5"/>
      <c r="Q5" s="5"/>
      <c r="S5" s="36"/>
      <c r="T5" s="5"/>
      <c r="W5" s="3" t="s">
        <v>59</v>
      </c>
      <c r="X5" t="s">
        <v>79</v>
      </c>
      <c r="Y5" t="s">
        <v>81</v>
      </c>
      <c r="Z5" t="s">
        <v>82</v>
      </c>
    </row>
    <row r="6" spans="5:27" x14ac:dyDescent="0.25">
      <c r="E6" s="1"/>
      <c r="F6" s="1"/>
      <c r="H6" t="s">
        <v>5</v>
      </c>
      <c r="I6" s="1">
        <v>43466</v>
      </c>
      <c r="J6" t="s">
        <v>77</v>
      </c>
      <c r="K6" t="s">
        <v>78</v>
      </c>
      <c r="L6" t="s">
        <v>78</v>
      </c>
      <c r="M6" t="s">
        <v>77</v>
      </c>
      <c r="N6" s="4">
        <v>4</v>
      </c>
      <c r="O6" s="5">
        <v>4</v>
      </c>
      <c r="P6" s="5">
        <v>3</v>
      </c>
      <c r="Q6" s="5"/>
      <c r="S6" s="4"/>
      <c r="T6" s="5"/>
      <c r="W6" s="4" t="s">
        <v>20</v>
      </c>
      <c r="X6" s="5">
        <v>26</v>
      </c>
      <c r="Y6" s="5">
        <v>8</v>
      </c>
      <c r="Z6" s="5">
        <v>5</v>
      </c>
      <c r="AA6">
        <f>Z6/Y6</f>
        <v>0.625</v>
      </c>
    </row>
    <row r="7" spans="5:27" x14ac:dyDescent="0.25">
      <c r="E7" s="1"/>
      <c r="F7" s="1"/>
      <c r="H7" t="s">
        <v>5</v>
      </c>
      <c r="I7" s="1">
        <v>43466</v>
      </c>
      <c r="J7" t="s">
        <v>77</v>
      </c>
      <c r="K7" t="s">
        <v>78</v>
      </c>
      <c r="L7" t="s">
        <v>78</v>
      </c>
      <c r="M7" t="s">
        <v>78</v>
      </c>
      <c r="N7" s="4">
        <v>5</v>
      </c>
      <c r="O7" s="5"/>
      <c r="P7" s="5"/>
      <c r="Q7" s="5"/>
      <c r="W7" s="4" t="s">
        <v>21</v>
      </c>
      <c r="X7" s="5">
        <v>14</v>
      </c>
      <c r="Y7" s="5">
        <v>3</v>
      </c>
      <c r="Z7" s="5">
        <v>3</v>
      </c>
      <c r="AA7">
        <f t="shared" ref="AA7:AA17" si="0">Z7/Y7</f>
        <v>1</v>
      </c>
    </row>
    <row r="8" spans="5:27" x14ac:dyDescent="0.25">
      <c r="E8" s="1"/>
      <c r="F8" s="1"/>
      <c r="H8" t="s">
        <v>5</v>
      </c>
      <c r="I8" s="1">
        <v>43497</v>
      </c>
      <c r="J8" t="s">
        <v>77</v>
      </c>
      <c r="K8" t="s">
        <v>77</v>
      </c>
      <c r="L8" t="s">
        <v>77</v>
      </c>
      <c r="M8" t="s">
        <v>77</v>
      </c>
      <c r="N8" s="4">
        <v>3</v>
      </c>
      <c r="O8" s="5">
        <v>3</v>
      </c>
      <c r="P8" s="5">
        <v>1</v>
      </c>
      <c r="Q8" s="5">
        <v>3</v>
      </c>
      <c r="R8">
        <v>100</v>
      </c>
      <c r="S8">
        <v>3</v>
      </c>
      <c r="W8" s="4" t="s">
        <v>22</v>
      </c>
      <c r="X8" s="5">
        <v>17</v>
      </c>
      <c r="Y8" s="5">
        <v>5</v>
      </c>
      <c r="Z8" s="5">
        <v>3</v>
      </c>
      <c r="AA8">
        <f t="shared" si="0"/>
        <v>0.6</v>
      </c>
    </row>
    <row r="9" spans="5:27" x14ac:dyDescent="0.25">
      <c r="E9" s="1"/>
      <c r="F9" s="1"/>
      <c r="H9" t="s">
        <v>5</v>
      </c>
      <c r="I9" s="1">
        <v>43497</v>
      </c>
      <c r="J9" t="s">
        <v>77</v>
      </c>
      <c r="K9" t="s">
        <v>77</v>
      </c>
      <c r="L9" t="s">
        <v>77</v>
      </c>
      <c r="M9" t="s">
        <v>78</v>
      </c>
      <c r="N9" s="4">
        <v>10</v>
      </c>
      <c r="O9" s="5"/>
      <c r="P9" s="5"/>
      <c r="Q9" s="5"/>
      <c r="S9">
        <v>10</v>
      </c>
      <c r="W9" s="4" t="s">
        <v>23</v>
      </c>
      <c r="X9" s="5">
        <v>12</v>
      </c>
      <c r="Y9" s="5">
        <v>6</v>
      </c>
      <c r="Z9" s="5">
        <v>5</v>
      </c>
      <c r="AA9">
        <f t="shared" si="0"/>
        <v>0.83333333333333337</v>
      </c>
    </row>
    <row r="10" spans="5:27" x14ac:dyDescent="0.25">
      <c r="E10" s="1"/>
      <c r="F10" s="1"/>
      <c r="H10" t="s">
        <v>5</v>
      </c>
      <c r="I10" s="1">
        <v>43497</v>
      </c>
      <c r="J10" t="s">
        <v>77</v>
      </c>
      <c r="K10" t="s">
        <v>77</v>
      </c>
      <c r="L10" t="s">
        <v>78</v>
      </c>
      <c r="M10" t="s">
        <v>78</v>
      </c>
      <c r="N10" s="4">
        <v>1</v>
      </c>
      <c r="O10" s="5"/>
      <c r="P10" s="5"/>
      <c r="Q10" s="5"/>
      <c r="W10" s="4" t="s">
        <v>24</v>
      </c>
      <c r="X10" s="5">
        <v>13</v>
      </c>
      <c r="Y10" s="5">
        <v>2</v>
      </c>
      <c r="Z10" s="5">
        <v>2</v>
      </c>
      <c r="AA10">
        <f t="shared" si="0"/>
        <v>1</v>
      </c>
    </row>
    <row r="11" spans="5:27" x14ac:dyDescent="0.25">
      <c r="E11" s="1"/>
      <c r="F11" s="1"/>
      <c r="H11" t="s">
        <v>5</v>
      </c>
      <c r="I11" s="1">
        <v>43497</v>
      </c>
      <c r="J11" t="s">
        <v>77</v>
      </c>
      <c r="K11" t="s">
        <v>78</v>
      </c>
      <c r="L11" t="s">
        <v>78</v>
      </c>
      <c r="M11" t="s">
        <v>77</v>
      </c>
      <c r="N11" s="4">
        <v>2</v>
      </c>
      <c r="O11" s="5">
        <v>2</v>
      </c>
      <c r="P11" s="5">
        <v>2</v>
      </c>
      <c r="Q11" s="5"/>
      <c r="W11" s="4" t="s">
        <v>25</v>
      </c>
      <c r="X11" s="5">
        <v>17</v>
      </c>
      <c r="Y11" s="5">
        <v>8</v>
      </c>
      <c r="Z11" s="5">
        <v>7</v>
      </c>
      <c r="AA11">
        <f t="shared" si="0"/>
        <v>0.875</v>
      </c>
    </row>
    <row r="12" spans="5:27" x14ac:dyDescent="0.25">
      <c r="E12" s="1"/>
      <c r="F12" s="1"/>
      <c r="H12" t="s">
        <v>5</v>
      </c>
      <c r="I12" s="1">
        <v>43497</v>
      </c>
      <c r="J12" t="s">
        <v>77</v>
      </c>
      <c r="K12" t="s">
        <v>78</v>
      </c>
      <c r="L12" t="s">
        <v>78</v>
      </c>
      <c r="M12" t="s">
        <v>78</v>
      </c>
      <c r="N12" s="4">
        <v>3</v>
      </c>
      <c r="O12" s="5"/>
      <c r="P12" s="5"/>
      <c r="Q12" s="5"/>
      <c r="W12" s="4" t="s">
        <v>26</v>
      </c>
      <c r="X12" s="5">
        <v>9</v>
      </c>
      <c r="Y12" s="5">
        <v>3</v>
      </c>
      <c r="Z12" s="5">
        <v>3</v>
      </c>
      <c r="AA12">
        <f t="shared" si="0"/>
        <v>1</v>
      </c>
    </row>
    <row r="13" spans="5:27" x14ac:dyDescent="0.25">
      <c r="E13" s="1"/>
      <c r="F13" s="1"/>
      <c r="H13" t="s">
        <v>5</v>
      </c>
      <c r="I13" s="1">
        <v>43525</v>
      </c>
      <c r="J13" t="s">
        <v>77</v>
      </c>
      <c r="K13" t="s">
        <v>77</v>
      </c>
      <c r="L13" t="s">
        <v>77</v>
      </c>
      <c r="M13" t="s">
        <v>77</v>
      </c>
      <c r="N13" s="4">
        <v>3</v>
      </c>
      <c r="O13" s="5">
        <v>3</v>
      </c>
      <c r="P13" s="5">
        <v>1</v>
      </c>
      <c r="Q13" s="5">
        <v>3</v>
      </c>
      <c r="R13">
        <v>100</v>
      </c>
      <c r="S13">
        <v>3</v>
      </c>
      <c r="W13" s="4" t="s">
        <v>27</v>
      </c>
      <c r="X13" s="5">
        <v>10</v>
      </c>
      <c r="Y13" s="5">
        <v>3</v>
      </c>
      <c r="Z13" s="5">
        <v>3</v>
      </c>
      <c r="AA13">
        <f t="shared" si="0"/>
        <v>1</v>
      </c>
    </row>
    <row r="14" spans="5:27" x14ac:dyDescent="0.25">
      <c r="E14" s="1"/>
      <c r="F14" s="1"/>
      <c r="H14" t="s">
        <v>5</v>
      </c>
      <c r="I14" s="1">
        <v>43525</v>
      </c>
      <c r="J14" t="s">
        <v>77</v>
      </c>
      <c r="K14" t="s">
        <v>77</v>
      </c>
      <c r="L14" t="s">
        <v>77</v>
      </c>
      <c r="M14" t="s">
        <v>78</v>
      </c>
      <c r="N14" s="4">
        <v>10</v>
      </c>
      <c r="O14" s="5"/>
      <c r="P14" s="5"/>
      <c r="Q14" s="5"/>
      <c r="S14">
        <v>10</v>
      </c>
      <c r="W14" s="4" t="s">
        <v>28</v>
      </c>
      <c r="X14" s="5">
        <v>10</v>
      </c>
      <c r="Y14" s="5">
        <v>5</v>
      </c>
      <c r="Z14" s="5">
        <v>3</v>
      </c>
      <c r="AA14">
        <f t="shared" si="0"/>
        <v>0.6</v>
      </c>
    </row>
    <row r="15" spans="5:27" x14ac:dyDescent="0.25">
      <c r="E15" s="1"/>
      <c r="F15" s="1"/>
      <c r="H15" t="s">
        <v>5</v>
      </c>
      <c r="I15" s="1">
        <v>43525</v>
      </c>
      <c r="J15" t="s">
        <v>77</v>
      </c>
      <c r="K15" t="s">
        <v>77</v>
      </c>
      <c r="L15" t="s">
        <v>78</v>
      </c>
      <c r="M15" t="s">
        <v>77</v>
      </c>
      <c r="N15" s="4">
        <v>2</v>
      </c>
      <c r="O15" s="5">
        <v>2</v>
      </c>
      <c r="P15" s="5">
        <v>2</v>
      </c>
      <c r="Q15" s="5"/>
      <c r="W15" s="4" t="s">
        <v>29</v>
      </c>
      <c r="X15" s="5">
        <v>18</v>
      </c>
      <c r="Y15" s="5">
        <v>5</v>
      </c>
      <c r="Z15" s="5">
        <v>5</v>
      </c>
      <c r="AA15">
        <f t="shared" si="0"/>
        <v>1</v>
      </c>
    </row>
    <row r="16" spans="5:27" x14ac:dyDescent="0.25">
      <c r="E16" s="1"/>
      <c r="F16" s="1"/>
      <c r="H16" t="s">
        <v>5</v>
      </c>
      <c r="I16" s="1">
        <v>43525</v>
      </c>
      <c r="J16" t="s">
        <v>77</v>
      </c>
      <c r="K16" t="s">
        <v>77</v>
      </c>
      <c r="L16" t="s">
        <v>78</v>
      </c>
      <c r="M16" t="s">
        <v>78</v>
      </c>
      <c r="N16" s="4">
        <v>2</v>
      </c>
      <c r="O16" s="5"/>
      <c r="P16" s="5"/>
      <c r="Q16" s="5"/>
      <c r="W16" s="4" t="s">
        <v>30</v>
      </c>
      <c r="X16" s="5">
        <v>13</v>
      </c>
      <c r="Y16" s="5">
        <v>1</v>
      </c>
      <c r="Z16" s="5">
        <v>1</v>
      </c>
      <c r="AA16">
        <f t="shared" si="0"/>
        <v>1</v>
      </c>
    </row>
    <row r="17" spans="5:27" x14ac:dyDescent="0.25">
      <c r="E17" s="1"/>
      <c r="F17" s="1"/>
      <c r="H17" t="s">
        <v>5</v>
      </c>
      <c r="I17" s="1">
        <v>43525</v>
      </c>
      <c r="J17" t="s">
        <v>77</v>
      </c>
      <c r="K17" t="s">
        <v>78</v>
      </c>
      <c r="L17" t="s">
        <v>78</v>
      </c>
      <c r="M17" t="s">
        <v>77</v>
      </c>
      <c r="N17">
        <v>2</v>
      </c>
      <c r="O17">
        <v>2</v>
      </c>
      <c r="P17">
        <v>2</v>
      </c>
      <c r="W17" s="4" t="s">
        <v>31</v>
      </c>
      <c r="X17" s="5">
        <v>15</v>
      </c>
      <c r="Y17" s="5">
        <v>6</v>
      </c>
      <c r="Z17" s="5">
        <v>5</v>
      </c>
      <c r="AA17">
        <f t="shared" si="0"/>
        <v>0.83333333333333337</v>
      </c>
    </row>
    <row r="18" spans="5:27" x14ac:dyDescent="0.25">
      <c r="E18" s="1"/>
      <c r="F18" s="1"/>
      <c r="H18" t="s">
        <v>5</v>
      </c>
      <c r="I18" s="1">
        <v>43525</v>
      </c>
      <c r="J18" t="s">
        <v>77</v>
      </c>
      <c r="K18" t="s">
        <v>78</v>
      </c>
      <c r="L18" t="s">
        <v>78</v>
      </c>
      <c r="M18" t="s">
        <v>78</v>
      </c>
      <c r="N18">
        <v>6</v>
      </c>
      <c r="W18" s="4" t="s">
        <v>19</v>
      </c>
      <c r="X18" s="5">
        <v>174</v>
      </c>
      <c r="Y18" s="5">
        <v>55</v>
      </c>
      <c r="Z18" s="5">
        <v>45</v>
      </c>
    </row>
    <row r="19" spans="5:27" x14ac:dyDescent="0.25">
      <c r="E19" s="1"/>
      <c r="F19" s="1"/>
      <c r="H19" t="s">
        <v>5</v>
      </c>
      <c r="I19" s="1">
        <v>43556</v>
      </c>
      <c r="J19" t="s">
        <v>77</v>
      </c>
      <c r="K19" t="s">
        <v>77</v>
      </c>
      <c r="L19" t="s">
        <v>77</v>
      </c>
      <c r="M19" t="s">
        <v>77</v>
      </c>
      <c r="N19">
        <v>5</v>
      </c>
      <c r="O19">
        <v>5</v>
      </c>
      <c r="P19">
        <v>4</v>
      </c>
      <c r="Q19">
        <v>5</v>
      </c>
      <c r="R19">
        <v>100</v>
      </c>
      <c r="S19">
        <v>5</v>
      </c>
    </row>
    <row r="20" spans="5:27" x14ac:dyDescent="0.25">
      <c r="E20" s="1"/>
      <c r="F20" s="1"/>
      <c r="H20" t="s">
        <v>5</v>
      </c>
      <c r="I20" s="1">
        <v>43556</v>
      </c>
      <c r="J20" t="s">
        <v>77</v>
      </c>
      <c r="K20" t="s">
        <v>77</v>
      </c>
      <c r="L20" t="s">
        <v>77</v>
      </c>
      <c r="M20" t="s">
        <v>78</v>
      </c>
      <c r="N20">
        <v>6</v>
      </c>
      <c r="S20">
        <v>6</v>
      </c>
    </row>
    <row r="21" spans="5:27" x14ac:dyDescent="0.25">
      <c r="E21" s="1"/>
      <c r="F21" s="1"/>
      <c r="H21" t="s">
        <v>5</v>
      </c>
      <c r="I21" s="1">
        <v>43556</v>
      </c>
      <c r="J21" t="s">
        <v>77</v>
      </c>
      <c r="K21" t="s">
        <v>77</v>
      </c>
      <c r="L21" t="s">
        <v>78</v>
      </c>
      <c r="M21" t="s">
        <v>77</v>
      </c>
      <c r="N21">
        <v>1</v>
      </c>
      <c r="O21">
        <v>1</v>
      </c>
      <c r="P21">
        <v>1</v>
      </c>
    </row>
    <row r="22" spans="5:27" x14ac:dyDescent="0.25">
      <c r="E22" s="1"/>
      <c r="F22" s="1"/>
      <c r="H22" t="s">
        <v>5</v>
      </c>
      <c r="I22" s="1">
        <v>43556</v>
      </c>
      <c r="J22" t="s">
        <v>77</v>
      </c>
      <c r="K22" t="s">
        <v>78</v>
      </c>
      <c r="L22" t="s">
        <v>78</v>
      </c>
      <c r="M22" t="s">
        <v>77</v>
      </c>
      <c r="N22">
        <v>1</v>
      </c>
      <c r="O22">
        <v>1</v>
      </c>
      <c r="P22">
        <v>1</v>
      </c>
    </row>
    <row r="23" spans="5:27" x14ac:dyDescent="0.25">
      <c r="E23" s="1"/>
      <c r="F23" s="1"/>
      <c r="H23" t="s">
        <v>5</v>
      </c>
      <c r="I23" s="1">
        <v>43556</v>
      </c>
      <c r="J23" t="s">
        <v>77</v>
      </c>
      <c r="K23" t="s">
        <v>78</v>
      </c>
      <c r="L23" t="s">
        <v>78</v>
      </c>
      <c r="M23" t="s">
        <v>78</v>
      </c>
      <c r="N23">
        <v>4</v>
      </c>
    </row>
    <row r="24" spans="5:27" x14ac:dyDescent="0.25">
      <c r="E24" s="1"/>
      <c r="F24" s="1"/>
      <c r="H24" t="s">
        <v>5</v>
      </c>
      <c r="I24" s="1">
        <v>43586</v>
      </c>
      <c r="J24" t="s">
        <v>77</v>
      </c>
      <c r="K24" t="s">
        <v>77</v>
      </c>
      <c r="L24" t="s">
        <v>77</v>
      </c>
      <c r="M24" t="s">
        <v>77</v>
      </c>
      <c r="N24">
        <v>2</v>
      </c>
      <c r="O24">
        <v>2</v>
      </c>
      <c r="P24">
        <v>2</v>
      </c>
      <c r="Q24">
        <v>2</v>
      </c>
      <c r="R24">
        <v>100</v>
      </c>
      <c r="S24">
        <v>2</v>
      </c>
    </row>
    <row r="25" spans="5:27" x14ac:dyDescent="0.25">
      <c r="E25" s="1"/>
      <c r="F25" s="1"/>
      <c r="H25" t="s">
        <v>5</v>
      </c>
      <c r="I25" s="1">
        <v>43586</v>
      </c>
      <c r="J25" t="s">
        <v>77</v>
      </c>
      <c r="K25" t="s">
        <v>77</v>
      </c>
      <c r="L25" t="s">
        <v>77</v>
      </c>
      <c r="M25" t="s">
        <v>78</v>
      </c>
      <c r="N25">
        <v>11</v>
      </c>
      <c r="S25">
        <v>11</v>
      </c>
    </row>
    <row r="26" spans="5:27" x14ac:dyDescent="0.25">
      <c r="E26" s="1"/>
      <c r="F26" s="1"/>
      <c r="H26" t="s">
        <v>5</v>
      </c>
      <c r="I26" s="1">
        <v>43586</v>
      </c>
      <c r="J26" t="s">
        <v>77</v>
      </c>
      <c r="K26" t="s">
        <v>78</v>
      </c>
      <c r="L26" t="s">
        <v>78</v>
      </c>
      <c r="M26" t="s">
        <v>77</v>
      </c>
      <c r="N26">
        <v>2</v>
      </c>
      <c r="O26">
        <v>2</v>
      </c>
      <c r="P26">
        <v>2</v>
      </c>
    </row>
    <row r="27" spans="5:27" x14ac:dyDescent="0.25">
      <c r="E27" s="1"/>
      <c r="F27" s="1"/>
      <c r="H27" t="s">
        <v>5</v>
      </c>
      <c r="I27" s="1">
        <v>43586</v>
      </c>
      <c r="J27" t="s">
        <v>77</v>
      </c>
      <c r="K27" t="s">
        <v>78</v>
      </c>
      <c r="L27" t="s">
        <v>78</v>
      </c>
      <c r="M27" t="s">
        <v>78</v>
      </c>
      <c r="N27">
        <v>7</v>
      </c>
    </row>
    <row r="28" spans="5:27" x14ac:dyDescent="0.25">
      <c r="E28" s="1"/>
      <c r="F28" s="1"/>
      <c r="H28" t="s">
        <v>5</v>
      </c>
      <c r="I28" s="1">
        <v>43617</v>
      </c>
      <c r="J28" t="s">
        <v>77</v>
      </c>
      <c r="K28" t="s">
        <v>77</v>
      </c>
      <c r="L28" t="s">
        <v>77</v>
      </c>
      <c r="M28" t="s">
        <v>77</v>
      </c>
      <c r="N28">
        <v>7</v>
      </c>
      <c r="O28">
        <v>7</v>
      </c>
      <c r="P28">
        <v>6</v>
      </c>
      <c r="Q28">
        <v>7</v>
      </c>
      <c r="R28">
        <v>100</v>
      </c>
      <c r="S28">
        <v>7</v>
      </c>
    </row>
    <row r="29" spans="5:27" x14ac:dyDescent="0.25">
      <c r="E29" s="1"/>
      <c r="F29" s="1"/>
      <c r="H29" t="s">
        <v>5</v>
      </c>
      <c r="I29" s="1">
        <v>43617</v>
      </c>
      <c r="J29" t="s">
        <v>77</v>
      </c>
      <c r="K29" t="s">
        <v>77</v>
      </c>
      <c r="L29" t="s">
        <v>77</v>
      </c>
      <c r="M29" t="s">
        <v>78</v>
      </c>
      <c r="N29">
        <v>9</v>
      </c>
      <c r="S29">
        <v>9</v>
      </c>
    </row>
    <row r="30" spans="5:27" x14ac:dyDescent="0.25">
      <c r="E30" s="1"/>
      <c r="F30" s="1"/>
      <c r="H30" t="s">
        <v>5</v>
      </c>
      <c r="I30" s="1">
        <v>43617</v>
      </c>
      <c r="J30" t="s">
        <v>77</v>
      </c>
      <c r="K30" t="s">
        <v>77</v>
      </c>
      <c r="L30" t="s">
        <v>78</v>
      </c>
      <c r="M30" t="s">
        <v>77</v>
      </c>
      <c r="N30">
        <v>1</v>
      </c>
      <c r="O30">
        <v>1</v>
      </c>
    </row>
    <row r="31" spans="5:27" x14ac:dyDescent="0.25">
      <c r="E31" s="1"/>
      <c r="F31" s="1"/>
      <c r="H31" t="s">
        <v>5</v>
      </c>
      <c r="I31" s="1">
        <v>43617</v>
      </c>
      <c r="J31" t="s">
        <v>77</v>
      </c>
      <c r="K31" t="s">
        <v>78</v>
      </c>
      <c r="L31" t="s">
        <v>78</v>
      </c>
      <c r="M31" t="s">
        <v>78</v>
      </c>
      <c r="N31">
        <v>8</v>
      </c>
    </row>
    <row r="32" spans="5:27" x14ac:dyDescent="0.25">
      <c r="E32" s="1"/>
      <c r="F32" s="1"/>
      <c r="H32" t="s">
        <v>5</v>
      </c>
      <c r="I32" s="1">
        <v>43647</v>
      </c>
      <c r="J32" t="s">
        <v>77</v>
      </c>
      <c r="K32" t="s">
        <v>77</v>
      </c>
      <c r="L32" t="s">
        <v>77</v>
      </c>
      <c r="M32" t="s">
        <v>77</v>
      </c>
      <c r="N32">
        <v>3</v>
      </c>
      <c r="O32">
        <v>3</v>
      </c>
      <c r="P32">
        <v>1</v>
      </c>
      <c r="Q32">
        <v>3</v>
      </c>
      <c r="R32">
        <v>100</v>
      </c>
      <c r="S32">
        <v>3</v>
      </c>
    </row>
    <row r="33" spans="5:19" x14ac:dyDescent="0.25">
      <c r="E33" s="1"/>
      <c r="F33" s="1"/>
      <c r="H33" t="s">
        <v>5</v>
      </c>
      <c r="I33" s="1">
        <v>43647</v>
      </c>
      <c r="J33" t="s">
        <v>77</v>
      </c>
      <c r="K33" t="s">
        <v>77</v>
      </c>
      <c r="L33" t="s">
        <v>77</v>
      </c>
      <c r="M33" t="s">
        <v>78</v>
      </c>
      <c r="N33">
        <v>6</v>
      </c>
      <c r="S33">
        <v>6</v>
      </c>
    </row>
    <row r="34" spans="5:19" x14ac:dyDescent="0.25">
      <c r="E34" s="1"/>
      <c r="F34" s="1"/>
      <c r="H34" t="s">
        <v>5</v>
      </c>
      <c r="I34" s="1">
        <v>43647</v>
      </c>
      <c r="J34" t="s">
        <v>77</v>
      </c>
      <c r="K34" t="s">
        <v>78</v>
      </c>
      <c r="L34" t="s">
        <v>78</v>
      </c>
      <c r="M34" t="s">
        <v>78</v>
      </c>
      <c r="N34">
        <v>1</v>
      </c>
    </row>
    <row r="35" spans="5:19" x14ac:dyDescent="0.25">
      <c r="E35" s="1"/>
      <c r="F35" s="1"/>
      <c r="H35" t="s">
        <v>5</v>
      </c>
      <c r="I35" s="1">
        <v>43678</v>
      </c>
      <c r="J35" t="s">
        <v>77</v>
      </c>
      <c r="K35" t="s">
        <v>77</v>
      </c>
      <c r="L35" t="s">
        <v>77</v>
      </c>
      <c r="M35" t="s">
        <v>77</v>
      </c>
      <c r="N35">
        <v>3</v>
      </c>
      <c r="O35">
        <v>3</v>
      </c>
      <c r="P35">
        <v>3</v>
      </c>
      <c r="Q35">
        <v>3</v>
      </c>
      <c r="R35">
        <v>100</v>
      </c>
      <c r="S35">
        <v>3</v>
      </c>
    </row>
    <row r="36" spans="5:19" x14ac:dyDescent="0.25">
      <c r="E36" s="1"/>
      <c r="F36" s="1"/>
      <c r="H36" t="s">
        <v>5</v>
      </c>
      <c r="I36" s="1">
        <v>43678</v>
      </c>
      <c r="J36" t="s">
        <v>77</v>
      </c>
      <c r="K36" t="s">
        <v>77</v>
      </c>
      <c r="L36" t="s">
        <v>77</v>
      </c>
      <c r="M36" t="s">
        <v>78</v>
      </c>
      <c r="N36">
        <v>7</v>
      </c>
      <c r="S36">
        <v>7</v>
      </c>
    </row>
    <row r="37" spans="5:19" x14ac:dyDescent="0.25">
      <c r="E37" s="1"/>
      <c r="F37" s="1"/>
      <c r="H37" t="s">
        <v>5</v>
      </c>
      <c r="I37" s="1">
        <v>43678</v>
      </c>
      <c r="J37" t="s">
        <v>77</v>
      </c>
      <c r="K37" t="s">
        <v>78</v>
      </c>
      <c r="L37" t="s">
        <v>78</v>
      </c>
      <c r="M37" t="s">
        <v>77</v>
      </c>
      <c r="N37">
        <v>1</v>
      </c>
      <c r="O37">
        <v>1</v>
      </c>
    </row>
    <row r="38" spans="5:19" x14ac:dyDescent="0.25">
      <c r="E38" s="1"/>
      <c r="F38" s="1"/>
      <c r="H38" t="s">
        <v>5</v>
      </c>
      <c r="I38" s="1">
        <v>43678</v>
      </c>
      <c r="J38" t="s">
        <v>77</v>
      </c>
      <c r="K38" t="s">
        <v>78</v>
      </c>
      <c r="L38" t="s">
        <v>78</v>
      </c>
      <c r="M38" t="s">
        <v>78</v>
      </c>
      <c r="N38">
        <v>4</v>
      </c>
    </row>
    <row r="39" spans="5:19" x14ac:dyDescent="0.25">
      <c r="E39" s="1"/>
      <c r="F39" s="1"/>
      <c r="H39" t="s">
        <v>5</v>
      </c>
      <c r="I39" s="1">
        <v>43709</v>
      </c>
      <c r="J39" t="s">
        <v>77</v>
      </c>
      <c r="K39" t="s">
        <v>77</v>
      </c>
      <c r="L39" t="s">
        <v>77</v>
      </c>
      <c r="M39" t="s">
        <v>77</v>
      </c>
      <c r="N39">
        <v>3</v>
      </c>
      <c r="O39">
        <v>3</v>
      </c>
      <c r="P39">
        <v>2</v>
      </c>
      <c r="Q39">
        <v>3</v>
      </c>
      <c r="R39">
        <v>100</v>
      </c>
      <c r="S39">
        <v>3</v>
      </c>
    </row>
    <row r="40" spans="5:19" x14ac:dyDescent="0.25">
      <c r="E40" s="1"/>
      <c r="F40" s="1"/>
      <c r="H40" t="s">
        <v>5</v>
      </c>
      <c r="I40" s="1">
        <v>43709</v>
      </c>
      <c r="J40" t="s">
        <v>77</v>
      </c>
      <c r="K40" t="s">
        <v>77</v>
      </c>
      <c r="L40" t="s">
        <v>77</v>
      </c>
      <c r="M40" t="s">
        <v>78</v>
      </c>
      <c r="N40">
        <v>5</v>
      </c>
      <c r="S40">
        <v>5</v>
      </c>
    </row>
    <row r="41" spans="5:19" x14ac:dyDescent="0.25">
      <c r="E41" s="1"/>
      <c r="F41" s="1"/>
      <c r="H41" t="s">
        <v>5</v>
      </c>
      <c r="I41" s="1">
        <v>43709</v>
      </c>
      <c r="J41" t="s">
        <v>77</v>
      </c>
      <c r="K41" t="s">
        <v>77</v>
      </c>
      <c r="L41" t="s">
        <v>78</v>
      </c>
      <c r="M41" t="s">
        <v>77</v>
      </c>
      <c r="N41">
        <v>2</v>
      </c>
      <c r="O41">
        <v>2</v>
      </c>
      <c r="P41">
        <v>1</v>
      </c>
    </row>
    <row r="42" spans="5:19" x14ac:dyDescent="0.25">
      <c r="E42" s="1"/>
      <c r="F42" s="1"/>
      <c r="H42" t="s">
        <v>5</v>
      </c>
      <c r="I42" s="1">
        <v>43709</v>
      </c>
      <c r="J42" t="s">
        <v>77</v>
      </c>
      <c r="K42" t="s">
        <v>78</v>
      </c>
      <c r="L42" t="s">
        <v>78</v>
      </c>
      <c r="M42" t="s">
        <v>78</v>
      </c>
      <c r="N42">
        <v>4</v>
      </c>
    </row>
    <row r="43" spans="5:19" x14ac:dyDescent="0.25">
      <c r="E43" s="1"/>
      <c r="F43" s="1"/>
      <c r="H43" t="s">
        <v>5</v>
      </c>
      <c r="I43" s="1">
        <v>43739</v>
      </c>
      <c r="J43" t="s">
        <v>77</v>
      </c>
      <c r="K43" t="s">
        <v>77</v>
      </c>
      <c r="L43" t="s">
        <v>77</v>
      </c>
      <c r="M43" t="s">
        <v>77</v>
      </c>
      <c r="N43">
        <v>5</v>
      </c>
      <c r="O43">
        <v>5</v>
      </c>
      <c r="P43">
        <v>3</v>
      </c>
      <c r="Q43">
        <v>5</v>
      </c>
      <c r="R43">
        <v>100</v>
      </c>
      <c r="S43">
        <v>5</v>
      </c>
    </row>
    <row r="44" spans="5:19" x14ac:dyDescent="0.25">
      <c r="E44" s="1"/>
      <c r="F44" s="1"/>
      <c r="H44" t="s">
        <v>5</v>
      </c>
      <c r="I44" s="1">
        <v>43739</v>
      </c>
      <c r="J44" t="s">
        <v>77</v>
      </c>
      <c r="K44" t="s">
        <v>77</v>
      </c>
      <c r="L44" t="s">
        <v>77</v>
      </c>
      <c r="M44" t="s">
        <v>78</v>
      </c>
      <c r="N44">
        <v>13</v>
      </c>
      <c r="S44">
        <v>13</v>
      </c>
    </row>
    <row r="45" spans="5:19" x14ac:dyDescent="0.25">
      <c r="E45" s="1"/>
      <c r="F45" s="1"/>
      <c r="H45" t="s">
        <v>5</v>
      </c>
      <c r="I45" s="1">
        <v>43739</v>
      </c>
      <c r="J45" t="s">
        <v>77</v>
      </c>
      <c r="K45" t="s">
        <v>78</v>
      </c>
      <c r="L45" t="s">
        <v>78</v>
      </c>
      <c r="M45" t="s">
        <v>78</v>
      </c>
      <c r="N45">
        <v>6</v>
      </c>
    </row>
    <row r="46" spans="5:19" x14ac:dyDescent="0.25">
      <c r="E46" s="1"/>
      <c r="F46" s="1"/>
      <c r="H46" t="s">
        <v>5</v>
      </c>
      <c r="I46" s="1">
        <v>43770</v>
      </c>
      <c r="J46" t="s">
        <v>77</v>
      </c>
      <c r="K46" t="s">
        <v>77</v>
      </c>
      <c r="L46" t="s">
        <v>77</v>
      </c>
      <c r="M46" t="s">
        <v>77</v>
      </c>
      <c r="N46">
        <v>1</v>
      </c>
      <c r="O46">
        <v>1</v>
      </c>
      <c r="P46">
        <v>1</v>
      </c>
      <c r="Q46">
        <v>1</v>
      </c>
      <c r="R46">
        <v>100</v>
      </c>
      <c r="S46">
        <v>1</v>
      </c>
    </row>
    <row r="47" spans="5:19" x14ac:dyDescent="0.25">
      <c r="E47" s="1"/>
      <c r="F47" s="1"/>
      <c r="H47" t="s">
        <v>5</v>
      </c>
      <c r="I47" s="1">
        <v>43770</v>
      </c>
      <c r="J47" t="s">
        <v>77</v>
      </c>
      <c r="K47" t="s">
        <v>77</v>
      </c>
      <c r="L47" t="s">
        <v>77</v>
      </c>
      <c r="M47" t="s">
        <v>78</v>
      </c>
      <c r="N47">
        <v>12</v>
      </c>
      <c r="S47">
        <v>12</v>
      </c>
    </row>
    <row r="48" spans="5:19" x14ac:dyDescent="0.25">
      <c r="E48" s="1"/>
      <c r="F48" s="1"/>
      <c r="H48" t="s">
        <v>5</v>
      </c>
      <c r="I48" s="1">
        <v>43770</v>
      </c>
      <c r="J48" t="s">
        <v>77</v>
      </c>
      <c r="K48" t="s">
        <v>78</v>
      </c>
      <c r="L48" t="s">
        <v>78</v>
      </c>
      <c r="M48" t="s">
        <v>77</v>
      </c>
      <c r="N48">
        <v>1</v>
      </c>
      <c r="O48">
        <v>1</v>
      </c>
      <c r="P48">
        <v>1</v>
      </c>
    </row>
    <row r="49" spans="5:19" x14ac:dyDescent="0.25">
      <c r="E49" s="1"/>
      <c r="F49" s="1"/>
      <c r="H49" t="s">
        <v>5</v>
      </c>
      <c r="I49" s="1">
        <v>43770</v>
      </c>
      <c r="J49" t="s">
        <v>77</v>
      </c>
      <c r="K49" t="s">
        <v>78</v>
      </c>
      <c r="L49" t="s">
        <v>78</v>
      </c>
      <c r="M49" t="s">
        <v>78</v>
      </c>
      <c r="N49">
        <v>5</v>
      </c>
    </row>
    <row r="50" spans="5:19" x14ac:dyDescent="0.25">
      <c r="E50" s="1"/>
      <c r="F50" s="1"/>
      <c r="H50" t="s">
        <v>5</v>
      </c>
      <c r="I50" s="1">
        <v>43800</v>
      </c>
      <c r="J50" t="s">
        <v>77</v>
      </c>
      <c r="K50" t="s">
        <v>77</v>
      </c>
      <c r="L50" t="s">
        <v>77</v>
      </c>
      <c r="M50" t="s">
        <v>77</v>
      </c>
      <c r="N50">
        <v>5</v>
      </c>
      <c r="O50">
        <v>5</v>
      </c>
      <c r="P50">
        <v>4</v>
      </c>
      <c r="Q50">
        <v>5</v>
      </c>
      <c r="R50">
        <v>100</v>
      </c>
      <c r="S50">
        <v>5</v>
      </c>
    </row>
    <row r="51" spans="5:19" x14ac:dyDescent="0.25">
      <c r="E51" s="1"/>
      <c r="F51" s="1"/>
      <c r="H51" t="s">
        <v>5</v>
      </c>
      <c r="I51" s="1">
        <v>43800</v>
      </c>
      <c r="J51" t="s">
        <v>77</v>
      </c>
      <c r="K51" t="s">
        <v>77</v>
      </c>
      <c r="L51" t="s">
        <v>77</v>
      </c>
      <c r="M51" t="s">
        <v>78</v>
      </c>
      <c r="N51">
        <v>9</v>
      </c>
      <c r="S51">
        <v>9</v>
      </c>
    </row>
    <row r="52" spans="5:19" x14ac:dyDescent="0.25">
      <c r="E52" s="1"/>
      <c r="F52" s="1"/>
      <c r="H52" t="s">
        <v>5</v>
      </c>
      <c r="I52" s="1">
        <v>43800</v>
      </c>
      <c r="J52" t="s">
        <v>77</v>
      </c>
      <c r="K52" t="s">
        <v>77</v>
      </c>
      <c r="L52" t="s">
        <v>78</v>
      </c>
      <c r="M52" t="s">
        <v>77</v>
      </c>
      <c r="N52">
        <v>1</v>
      </c>
      <c r="O52">
        <v>1</v>
      </c>
      <c r="P52">
        <v>1</v>
      </c>
    </row>
    <row r="53" spans="5:19" x14ac:dyDescent="0.25">
      <c r="E53" s="1"/>
      <c r="F53" s="1"/>
      <c r="H53" t="s">
        <v>5</v>
      </c>
      <c r="I53" s="1">
        <v>43800</v>
      </c>
      <c r="J53" t="s">
        <v>77</v>
      </c>
      <c r="K53" t="s">
        <v>78</v>
      </c>
      <c r="L53" t="s">
        <v>78</v>
      </c>
      <c r="M53" t="s">
        <v>78</v>
      </c>
      <c r="N53">
        <v>1</v>
      </c>
    </row>
    <row r="54" spans="5:19" x14ac:dyDescent="0.25">
      <c r="E54" s="1"/>
      <c r="F54" s="1"/>
      <c r="H54" t="s">
        <v>5</v>
      </c>
      <c r="I54" s="1">
        <v>43800</v>
      </c>
      <c r="J54" t="s">
        <v>78</v>
      </c>
      <c r="K54" t="s">
        <v>78</v>
      </c>
      <c r="L54" t="s">
        <v>78</v>
      </c>
      <c r="M54" t="s">
        <v>78</v>
      </c>
      <c r="N54">
        <v>2</v>
      </c>
    </row>
    <row r="55" spans="5:19" x14ac:dyDescent="0.25">
      <c r="E55" s="1"/>
      <c r="F55" s="1"/>
      <c r="H55" t="s">
        <v>6</v>
      </c>
      <c r="I55" s="1">
        <v>43466</v>
      </c>
      <c r="J55" t="s">
        <v>77</v>
      </c>
      <c r="K55" t="s">
        <v>77</v>
      </c>
      <c r="L55" t="s">
        <v>77</v>
      </c>
      <c r="M55" t="s">
        <v>77</v>
      </c>
      <c r="N55">
        <v>12</v>
      </c>
      <c r="O55">
        <v>12</v>
      </c>
      <c r="P55">
        <v>11</v>
      </c>
      <c r="Q55">
        <v>12</v>
      </c>
      <c r="R55">
        <v>100</v>
      </c>
      <c r="S55">
        <v>12</v>
      </c>
    </row>
    <row r="56" spans="5:19" x14ac:dyDescent="0.25">
      <c r="E56" s="1"/>
      <c r="F56" s="1"/>
      <c r="H56" t="s">
        <v>6</v>
      </c>
      <c r="I56" s="1">
        <v>43466</v>
      </c>
      <c r="J56" t="s">
        <v>77</v>
      </c>
      <c r="K56" t="s">
        <v>77</v>
      </c>
      <c r="L56" t="s">
        <v>77</v>
      </c>
      <c r="M56" t="s">
        <v>78</v>
      </c>
      <c r="N56">
        <v>20</v>
      </c>
      <c r="S56">
        <v>20</v>
      </c>
    </row>
    <row r="57" spans="5:19" x14ac:dyDescent="0.25">
      <c r="E57" s="1"/>
      <c r="F57" s="1"/>
      <c r="H57" t="s">
        <v>6</v>
      </c>
      <c r="I57" s="1">
        <v>43466</v>
      </c>
      <c r="J57" t="s">
        <v>77</v>
      </c>
      <c r="K57" t="s">
        <v>77</v>
      </c>
      <c r="L57" t="s">
        <v>78</v>
      </c>
      <c r="M57" t="s">
        <v>77</v>
      </c>
      <c r="N57">
        <v>3</v>
      </c>
      <c r="O57">
        <v>3</v>
      </c>
      <c r="P57">
        <v>2</v>
      </c>
    </row>
    <row r="58" spans="5:19" x14ac:dyDescent="0.25">
      <c r="E58" s="1"/>
      <c r="F58" s="1"/>
      <c r="H58" t="s">
        <v>6</v>
      </c>
      <c r="I58" s="1">
        <v>43466</v>
      </c>
      <c r="J58" t="s">
        <v>77</v>
      </c>
      <c r="K58" t="s">
        <v>77</v>
      </c>
      <c r="L58" t="s">
        <v>78</v>
      </c>
      <c r="M58" t="s">
        <v>78</v>
      </c>
      <c r="N58">
        <v>10</v>
      </c>
    </row>
    <row r="59" spans="5:19" x14ac:dyDescent="0.25">
      <c r="E59" s="1"/>
      <c r="F59" s="1"/>
      <c r="H59" t="s">
        <v>6</v>
      </c>
      <c r="I59" s="1">
        <v>43466</v>
      </c>
      <c r="J59" t="s">
        <v>77</v>
      </c>
      <c r="K59" t="s">
        <v>78</v>
      </c>
      <c r="L59" t="s">
        <v>78</v>
      </c>
      <c r="M59" t="s">
        <v>77</v>
      </c>
      <c r="N59">
        <v>3</v>
      </c>
      <c r="O59">
        <v>3</v>
      </c>
      <c r="P59">
        <v>1</v>
      </c>
    </row>
    <row r="60" spans="5:19" x14ac:dyDescent="0.25">
      <c r="E60" s="1"/>
      <c r="F60" s="1"/>
      <c r="H60" t="s">
        <v>6</v>
      </c>
      <c r="I60" s="1">
        <v>43466</v>
      </c>
      <c r="J60" t="s">
        <v>77</v>
      </c>
      <c r="K60" t="s">
        <v>78</v>
      </c>
      <c r="L60" t="s">
        <v>78</v>
      </c>
      <c r="M60" t="s">
        <v>78</v>
      </c>
      <c r="N60">
        <v>11</v>
      </c>
    </row>
    <row r="61" spans="5:19" x14ac:dyDescent="0.25">
      <c r="E61" s="1"/>
      <c r="F61" s="1"/>
      <c r="H61" t="s">
        <v>6</v>
      </c>
      <c r="I61" s="1">
        <v>43497</v>
      </c>
      <c r="J61" t="s">
        <v>77</v>
      </c>
      <c r="K61" t="s">
        <v>77</v>
      </c>
      <c r="L61" t="s">
        <v>77</v>
      </c>
      <c r="M61" t="s">
        <v>77</v>
      </c>
      <c r="N61">
        <v>4</v>
      </c>
      <c r="O61">
        <v>4</v>
      </c>
      <c r="P61">
        <v>3</v>
      </c>
      <c r="Q61">
        <v>4</v>
      </c>
      <c r="R61">
        <v>100</v>
      </c>
      <c r="S61">
        <v>4</v>
      </c>
    </row>
    <row r="62" spans="5:19" x14ac:dyDescent="0.25">
      <c r="E62" s="1"/>
      <c r="F62" s="1"/>
      <c r="H62" t="s">
        <v>6</v>
      </c>
      <c r="I62" s="1">
        <v>43497</v>
      </c>
      <c r="J62" t="s">
        <v>77</v>
      </c>
      <c r="K62" t="s">
        <v>77</v>
      </c>
      <c r="L62" t="s">
        <v>77</v>
      </c>
      <c r="M62" t="s">
        <v>78</v>
      </c>
      <c r="N62">
        <v>32</v>
      </c>
      <c r="S62">
        <v>32</v>
      </c>
    </row>
    <row r="63" spans="5:19" x14ac:dyDescent="0.25">
      <c r="E63" s="1"/>
      <c r="F63" s="1"/>
      <c r="H63" t="s">
        <v>6</v>
      </c>
      <c r="I63" s="1">
        <v>43497</v>
      </c>
      <c r="J63" t="s">
        <v>77</v>
      </c>
      <c r="K63" t="s">
        <v>77</v>
      </c>
      <c r="L63" t="s">
        <v>78</v>
      </c>
      <c r="M63" t="s">
        <v>77</v>
      </c>
      <c r="N63">
        <v>15</v>
      </c>
      <c r="O63">
        <v>15</v>
      </c>
      <c r="P63">
        <v>12</v>
      </c>
    </row>
    <row r="64" spans="5:19" x14ac:dyDescent="0.25">
      <c r="E64" s="1"/>
      <c r="F64" s="1"/>
      <c r="H64" t="s">
        <v>6</v>
      </c>
      <c r="I64" s="1">
        <v>43497</v>
      </c>
      <c r="J64" t="s">
        <v>77</v>
      </c>
      <c r="K64" t="s">
        <v>77</v>
      </c>
      <c r="L64" t="s">
        <v>78</v>
      </c>
      <c r="M64" t="s">
        <v>78</v>
      </c>
      <c r="N64">
        <v>4</v>
      </c>
    </row>
    <row r="65" spans="5:19" x14ac:dyDescent="0.25">
      <c r="E65" s="1"/>
      <c r="F65" s="1"/>
      <c r="H65" t="s">
        <v>6</v>
      </c>
      <c r="I65" s="1">
        <v>43497</v>
      </c>
      <c r="J65" t="s">
        <v>77</v>
      </c>
      <c r="K65" t="s">
        <v>78</v>
      </c>
      <c r="L65" t="s">
        <v>78</v>
      </c>
      <c r="M65" t="s">
        <v>77</v>
      </c>
      <c r="N65">
        <v>4</v>
      </c>
      <c r="O65">
        <v>4</v>
      </c>
      <c r="P65">
        <v>3</v>
      </c>
    </row>
    <row r="66" spans="5:19" x14ac:dyDescent="0.25">
      <c r="E66" s="1"/>
      <c r="F66" s="1"/>
      <c r="H66" t="s">
        <v>6</v>
      </c>
      <c r="I66" s="1">
        <v>43497</v>
      </c>
      <c r="J66" t="s">
        <v>77</v>
      </c>
      <c r="K66" t="s">
        <v>78</v>
      </c>
      <c r="L66" t="s">
        <v>78</v>
      </c>
      <c r="M66" t="s">
        <v>78</v>
      </c>
      <c r="N66">
        <v>13</v>
      </c>
    </row>
    <row r="67" spans="5:19" x14ac:dyDescent="0.25">
      <c r="E67" s="1"/>
      <c r="F67" s="1"/>
      <c r="H67" t="s">
        <v>6</v>
      </c>
      <c r="I67" s="1">
        <v>43525</v>
      </c>
      <c r="J67" t="s">
        <v>77</v>
      </c>
      <c r="K67" t="s">
        <v>77</v>
      </c>
      <c r="L67" t="s">
        <v>77</v>
      </c>
      <c r="M67" t="s">
        <v>77</v>
      </c>
      <c r="N67">
        <v>13</v>
      </c>
      <c r="O67">
        <v>13</v>
      </c>
      <c r="P67">
        <v>8</v>
      </c>
      <c r="Q67">
        <v>13</v>
      </c>
      <c r="R67">
        <v>100</v>
      </c>
      <c r="S67">
        <v>13</v>
      </c>
    </row>
    <row r="68" spans="5:19" x14ac:dyDescent="0.25">
      <c r="E68" s="1"/>
      <c r="F68" s="1"/>
      <c r="H68" t="s">
        <v>6</v>
      </c>
      <c r="I68" s="1">
        <v>43525</v>
      </c>
      <c r="J68" t="s">
        <v>77</v>
      </c>
      <c r="K68" t="s">
        <v>77</v>
      </c>
      <c r="L68" t="s">
        <v>77</v>
      </c>
      <c r="M68" t="s">
        <v>78</v>
      </c>
      <c r="N68">
        <v>21</v>
      </c>
      <c r="S68">
        <v>21</v>
      </c>
    </row>
    <row r="69" spans="5:19" x14ac:dyDescent="0.25">
      <c r="E69" s="1"/>
      <c r="F69" s="1"/>
      <c r="H69" t="s">
        <v>6</v>
      </c>
      <c r="I69" s="1">
        <v>43525</v>
      </c>
      <c r="J69" t="s">
        <v>77</v>
      </c>
      <c r="K69" t="s">
        <v>77</v>
      </c>
      <c r="L69" t="s">
        <v>78</v>
      </c>
      <c r="M69" t="s">
        <v>77</v>
      </c>
      <c r="N69">
        <v>8</v>
      </c>
      <c r="O69">
        <v>8</v>
      </c>
      <c r="P69">
        <v>7</v>
      </c>
    </row>
    <row r="70" spans="5:19" x14ac:dyDescent="0.25">
      <c r="E70" s="1"/>
      <c r="F70" s="1"/>
      <c r="H70" t="s">
        <v>6</v>
      </c>
      <c r="I70" s="1">
        <v>43525</v>
      </c>
      <c r="J70" t="s">
        <v>77</v>
      </c>
      <c r="K70" t="s">
        <v>77</v>
      </c>
      <c r="L70" t="s">
        <v>78</v>
      </c>
      <c r="M70" t="s">
        <v>78</v>
      </c>
      <c r="N70">
        <v>1</v>
      </c>
    </row>
    <row r="71" spans="5:19" x14ac:dyDescent="0.25">
      <c r="E71" s="1"/>
      <c r="F71" s="1"/>
      <c r="H71" t="s">
        <v>6</v>
      </c>
      <c r="I71" s="1">
        <v>43525</v>
      </c>
      <c r="J71" t="s">
        <v>77</v>
      </c>
      <c r="K71" t="s">
        <v>78</v>
      </c>
      <c r="L71" t="s">
        <v>78</v>
      </c>
      <c r="M71" t="s">
        <v>77</v>
      </c>
      <c r="N71">
        <v>5</v>
      </c>
      <c r="O71">
        <v>5</v>
      </c>
      <c r="P71">
        <v>3</v>
      </c>
    </row>
    <row r="72" spans="5:19" x14ac:dyDescent="0.25">
      <c r="E72" s="1"/>
      <c r="F72" s="1"/>
      <c r="H72" t="s">
        <v>6</v>
      </c>
      <c r="I72" s="1">
        <v>43525</v>
      </c>
      <c r="J72" t="s">
        <v>77</v>
      </c>
      <c r="K72" t="s">
        <v>78</v>
      </c>
      <c r="L72" t="s">
        <v>78</v>
      </c>
      <c r="M72" t="s">
        <v>78</v>
      </c>
      <c r="N72">
        <v>12</v>
      </c>
    </row>
    <row r="73" spans="5:19" x14ac:dyDescent="0.25">
      <c r="E73" s="1"/>
      <c r="F73" s="1"/>
      <c r="H73" t="s">
        <v>6</v>
      </c>
      <c r="I73" s="1">
        <v>43556</v>
      </c>
      <c r="J73" t="s">
        <v>77</v>
      </c>
      <c r="K73" t="s">
        <v>77</v>
      </c>
      <c r="L73" t="s">
        <v>77</v>
      </c>
      <c r="M73" t="s">
        <v>77</v>
      </c>
      <c r="N73">
        <v>5</v>
      </c>
      <c r="O73">
        <v>5</v>
      </c>
      <c r="P73">
        <v>4</v>
      </c>
      <c r="Q73">
        <v>5</v>
      </c>
      <c r="R73">
        <v>100</v>
      </c>
      <c r="S73">
        <v>5</v>
      </c>
    </row>
    <row r="74" spans="5:19" x14ac:dyDescent="0.25">
      <c r="E74" s="1"/>
      <c r="F74" s="1"/>
      <c r="H74" t="s">
        <v>6</v>
      </c>
      <c r="I74" s="1">
        <v>43556</v>
      </c>
      <c r="J74" t="s">
        <v>77</v>
      </c>
      <c r="K74" t="s">
        <v>77</v>
      </c>
      <c r="L74" t="s">
        <v>77</v>
      </c>
      <c r="M74" t="s">
        <v>78</v>
      </c>
      <c r="N74">
        <v>36</v>
      </c>
      <c r="S74">
        <v>36</v>
      </c>
    </row>
    <row r="75" spans="5:19" x14ac:dyDescent="0.25">
      <c r="E75" s="1"/>
      <c r="H75" t="s">
        <v>6</v>
      </c>
      <c r="I75" s="1">
        <v>43556</v>
      </c>
      <c r="J75" t="s">
        <v>77</v>
      </c>
      <c r="K75" t="s">
        <v>77</v>
      </c>
      <c r="L75" t="s">
        <v>78</v>
      </c>
      <c r="M75" t="s">
        <v>77</v>
      </c>
      <c r="N75">
        <v>2</v>
      </c>
      <c r="O75">
        <v>2</v>
      </c>
      <c r="P75">
        <v>2</v>
      </c>
    </row>
    <row r="76" spans="5:19" x14ac:dyDescent="0.25">
      <c r="E76" s="1"/>
      <c r="H76" t="s">
        <v>6</v>
      </c>
      <c r="I76" s="1">
        <v>43556</v>
      </c>
      <c r="J76" t="s">
        <v>77</v>
      </c>
      <c r="K76" t="s">
        <v>77</v>
      </c>
      <c r="L76" t="s">
        <v>78</v>
      </c>
      <c r="M76" t="s">
        <v>78</v>
      </c>
      <c r="N76">
        <v>4</v>
      </c>
    </row>
    <row r="77" spans="5:19" x14ac:dyDescent="0.25">
      <c r="E77" s="1"/>
      <c r="H77" t="s">
        <v>6</v>
      </c>
      <c r="I77" s="1">
        <v>43556</v>
      </c>
      <c r="J77" t="s">
        <v>77</v>
      </c>
      <c r="K77" t="s">
        <v>78</v>
      </c>
      <c r="L77" t="s">
        <v>78</v>
      </c>
      <c r="M77" t="s">
        <v>77</v>
      </c>
      <c r="N77">
        <v>2</v>
      </c>
      <c r="O77">
        <v>2</v>
      </c>
      <c r="P77">
        <v>1</v>
      </c>
    </row>
    <row r="78" spans="5:19" x14ac:dyDescent="0.25">
      <c r="E78" s="1"/>
      <c r="H78" t="s">
        <v>6</v>
      </c>
      <c r="I78" s="1">
        <v>43556</v>
      </c>
      <c r="J78" t="s">
        <v>77</v>
      </c>
      <c r="K78" t="s">
        <v>78</v>
      </c>
      <c r="L78" t="s">
        <v>78</v>
      </c>
      <c r="M78" t="s">
        <v>78</v>
      </c>
      <c r="N78">
        <v>21</v>
      </c>
    </row>
    <row r="79" spans="5:19" x14ac:dyDescent="0.25">
      <c r="E79" s="1"/>
      <c r="H79" t="s">
        <v>6</v>
      </c>
      <c r="I79" s="1">
        <v>43586</v>
      </c>
      <c r="J79" t="s">
        <v>77</v>
      </c>
      <c r="K79" t="s">
        <v>77</v>
      </c>
      <c r="L79" t="s">
        <v>77</v>
      </c>
      <c r="M79" t="s">
        <v>77</v>
      </c>
      <c r="N79">
        <v>8</v>
      </c>
      <c r="O79">
        <v>8</v>
      </c>
      <c r="P79">
        <v>6</v>
      </c>
      <c r="Q79">
        <v>8</v>
      </c>
      <c r="R79">
        <v>100</v>
      </c>
      <c r="S79">
        <v>8</v>
      </c>
    </row>
    <row r="80" spans="5:19" x14ac:dyDescent="0.25">
      <c r="E80" s="1"/>
      <c r="H80" t="s">
        <v>6</v>
      </c>
      <c r="I80" s="1">
        <v>43586</v>
      </c>
      <c r="J80" t="s">
        <v>77</v>
      </c>
      <c r="K80" t="s">
        <v>77</v>
      </c>
      <c r="L80" t="s">
        <v>77</v>
      </c>
      <c r="M80" t="s">
        <v>78</v>
      </c>
      <c r="N80">
        <v>40</v>
      </c>
      <c r="S80">
        <v>40</v>
      </c>
    </row>
    <row r="81" spans="5:19" x14ac:dyDescent="0.25">
      <c r="E81" s="1"/>
      <c r="H81" t="s">
        <v>6</v>
      </c>
      <c r="I81" s="1">
        <v>43586</v>
      </c>
      <c r="J81" t="s">
        <v>77</v>
      </c>
      <c r="K81" t="s">
        <v>77</v>
      </c>
      <c r="L81" t="s">
        <v>78</v>
      </c>
      <c r="M81" t="s">
        <v>77</v>
      </c>
      <c r="N81">
        <v>7</v>
      </c>
      <c r="O81">
        <v>7</v>
      </c>
      <c r="P81">
        <v>5</v>
      </c>
    </row>
    <row r="82" spans="5:19" x14ac:dyDescent="0.25">
      <c r="E82" s="1"/>
      <c r="H82" t="s">
        <v>6</v>
      </c>
      <c r="I82" s="1">
        <v>43586</v>
      </c>
      <c r="J82" t="s">
        <v>77</v>
      </c>
      <c r="K82" t="s">
        <v>77</v>
      </c>
      <c r="L82" t="s">
        <v>78</v>
      </c>
      <c r="M82" t="s">
        <v>78</v>
      </c>
      <c r="N82">
        <v>1</v>
      </c>
    </row>
    <row r="83" spans="5:19" x14ac:dyDescent="0.25">
      <c r="E83" s="1"/>
      <c r="H83" t="s">
        <v>6</v>
      </c>
      <c r="I83" s="1">
        <v>43586</v>
      </c>
      <c r="J83" t="s">
        <v>77</v>
      </c>
      <c r="K83" t="s">
        <v>78</v>
      </c>
      <c r="L83" t="s">
        <v>78</v>
      </c>
      <c r="M83" t="s">
        <v>77</v>
      </c>
      <c r="N83">
        <v>3</v>
      </c>
      <c r="O83">
        <v>3</v>
      </c>
      <c r="P83">
        <v>2</v>
      </c>
    </row>
    <row r="84" spans="5:19" x14ac:dyDescent="0.25">
      <c r="E84" s="1"/>
      <c r="H84" t="s">
        <v>6</v>
      </c>
      <c r="I84" s="1">
        <v>43586</v>
      </c>
      <c r="J84" t="s">
        <v>77</v>
      </c>
      <c r="K84" t="s">
        <v>78</v>
      </c>
      <c r="L84" t="s">
        <v>78</v>
      </c>
      <c r="M84" t="s">
        <v>78</v>
      </c>
      <c r="N84">
        <v>22</v>
      </c>
    </row>
    <row r="85" spans="5:19" x14ac:dyDescent="0.25">
      <c r="E85" s="1"/>
      <c r="H85" t="s">
        <v>6</v>
      </c>
      <c r="I85" s="1">
        <v>43617</v>
      </c>
      <c r="J85" t="s">
        <v>77</v>
      </c>
      <c r="K85" t="s">
        <v>77</v>
      </c>
      <c r="L85" t="s">
        <v>77</v>
      </c>
      <c r="M85" t="s">
        <v>77</v>
      </c>
      <c r="N85">
        <v>8</v>
      </c>
      <c r="O85">
        <v>8</v>
      </c>
      <c r="P85">
        <v>7</v>
      </c>
      <c r="Q85">
        <v>8</v>
      </c>
      <c r="R85">
        <v>100</v>
      </c>
      <c r="S85">
        <v>8</v>
      </c>
    </row>
    <row r="86" spans="5:19" x14ac:dyDescent="0.25">
      <c r="E86" s="1"/>
      <c r="H86" t="s">
        <v>6</v>
      </c>
      <c r="I86" s="1">
        <v>43617</v>
      </c>
      <c r="J86" t="s">
        <v>77</v>
      </c>
      <c r="K86" t="s">
        <v>77</v>
      </c>
      <c r="L86" t="s">
        <v>77</v>
      </c>
      <c r="M86" t="s">
        <v>78</v>
      </c>
      <c r="N86">
        <v>20</v>
      </c>
      <c r="S86">
        <v>20</v>
      </c>
    </row>
    <row r="87" spans="5:19" x14ac:dyDescent="0.25">
      <c r="E87" s="1"/>
      <c r="H87" t="s">
        <v>6</v>
      </c>
      <c r="I87" s="1">
        <v>43617</v>
      </c>
      <c r="J87" t="s">
        <v>77</v>
      </c>
      <c r="K87" t="s">
        <v>77</v>
      </c>
      <c r="L87" t="s">
        <v>78</v>
      </c>
      <c r="M87" t="s">
        <v>77</v>
      </c>
      <c r="N87">
        <v>9</v>
      </c>
      <c r="O87">
        <v>9</v>
      </c>
      <c r="P87">
        <v>7</v>
      </c>
    </row>
    <row r="88" spans="5:19" x14ac:dyDescent="0.25">
      <c r="E88" s="1"/>
      <c r="H88" t="s">
        <v>6</v>
      </c>
      <c r="I88" s="1">
        <v>43617</v>
      </c>
      <c r="J88" t="s">
        <v>77</v>
      </c>
      <c r="K88" t="s">
        <v>77</v>
      </c>
      <c r="L88" t="s">
        <v>78</v>
      </c>
      <c r="M88" t="s">
        <v>78</v>
      </c>
      <c r="N88">
        <v>1</v>
      </c>
    </row>
    <row r="89" spans="5:19" x14ac:dyDescent="0.25">
      <c r="E89" s="1"/>
      <c r="H89" t="s">
        <v>6</v>
      </c>
      <c r="I89" s="1">
        <v>43617</v>
      </c>
      <c r="J89" t="s">
        <v>77</v>
      </c>
      <c r="K89" t="s">
        <v>78</v>
      </c>
      <c r="L89" t="s">
        <v>78</v>
      </c>
      <c r="M89" t="s">
        <v>77</v>
      </c>
      <c r="N89">
        <v>3</v>
      </c>
      <c r="O89">
        <v>3</v>
      </c>
      <c r="P89">
        <v>3</v>
      </c>
    </row>
    <row r="90" spans="5:19" x14ac:dyDescent="0.25">
      <c r="E90" s="1"/>
      <c r="H90" t="s">
        <v>6</v>
      </c>
      <c r="I90" s="1">
        <v>43617</v>
      </c>
      <c r="J90" t="s">
        <v>77</v>
      </c>
      <c r="K90" t="s">
        <v>78</v>
      </c>
      <c r="L90" t="s">
        <v>78</v>
      </c>
      <c r="M90" t="s">
        <v>78</v>
      </c>
      <c r="N90">
        <v>9</v>
      </c>
    </row>
    <row r="91" spans="5:19" x14ac:dyDescent="0.25">
      <c r="E91" s="1"/>
      <c r="H91" t="s">
        <v>6</v>
      </c>
      <c r="I91" s="1">
        <v>43647</v>
      </c>
      <c r="J91" t="s">
        <v>77</v>
      </c>
      <c r="K91" t="s">
        <v>77</v>
      </c>
      <c r="L91" t="s">
        <v>77</v>
      </c>
      <c r="M91" t="s">
        <v>77</v>
      </c>
      <c r="N91">
        <v>6</v>
      </c>
      <c r="O91">
        <v>6</v>
      </c>
      <c r="P91">
        <v>4</v>
      </c>
      <c r="Q91">
        <v>6</v>
      </c>
      <c r="R91">
        <v>100</v>
      </c>
      <c r="S91">
        <v>6</v>
      </c>
    </row>
    <row r="92" spans="5:19" x14ac:dyDescent="0.25">
      <c r="E92" s="1"/>
      <c r="H92" t="s">
        <v>6</v>
      </c>
      <c r="I92" s="1">
        <v>43647</v>
      </c>
      <c r="J92" t="s">
        <v>77</v>
      </c>
      <c r="K92" t="s">
        <v>77</v>
      </c>
      <c r="L92" t="s">
        <v>77</v>
      </c>
      <c r="M92" t="s">
        <v>78</v>
      </c>
      <c r="N92">
        <v>30</v>
      </c>
      <c r="S92">
        <v>30</v>
      </c>
    </row>
    <row r="93" spans="5:19" x14ac:dyDescent="0.25">
      <c r="E93" s="1"/>
      <c r="H93" t="s">
        <v>6</v>
      </c>
      <c r="I93" s="1">
        <v>43647</v>
      </c>
      <c r="J93" t="s">
        <v>77</v>
      </c>
      <c r="K93" t="s">
        <v>77</v>
      </c>
      <c r="L93" t="s">
        <v>78</v>
      </c>
      <c r="M93" t="s">
        <v>77</v>
      </c>
      <c r="N93">
        <v>3</v>
      </c>
      <c r="O93">
        <v>3</v>
      </c>
      <c r="P93">
        <v>2</v>
      </c>
    </row>
    <row r="94" spans="5:19" x14ac:dyDescent="0.25">
      <c r="E94" s="1"/>
      <c r="H94" t="s">
        <v>6</v>
      </c>
      <c r="I94" s="1">
        <v>43647</v>
      </c>
      <c r="J94" t="s">
        <v>77</v>
      </c>
      <c r="K94" t="s">
        <v>77</v>
      </c>
      <c r="L94" t="s">
        <v>78</v>
      </c>
      <c r="M94" t="s">
        <v>78</v>
      </c>
      <c r="N94">
        <v>4</v>
      </c>
    </row>
    <row r="95" spans="5:19" x14ac:dyDescent="0.25">
      <c r="E95" s="1"/>
      <c r="H95" t="s">
        <v>6</v>
      </c>
      <c r="I95" s="1">
        <v>43647</v>
      </c>
      <c r="J95" t="s">
        <v>77</v>
      </c>
      <c r="K95" t="s">
        <v>78</v>
      </c>
      <c r="L95" t="s">
        <v>78</v>
      </c>
      <c r="M95" t="s">
        <v>77</v>
      </c>
      <c r="N95">
        <v>2</v>
      </c>
      <c r="O95">
        <v>2</v>
      </c>
      <c r="P95">
        <v>1</v>
      </c>
    </row>
    <row r="96" spans="5:19" x14ac:dyDescent="0.25">
      <c r="E96" s="1"/>
      <c r="H96" t="s">
        <v>6</v>
      </c>
      <c r="I96" s="1">
        <v>43647</v>
      </c>
      <c r="J96" t="s">
        <v>77</v>
      </c>
      <c r="K96" t="s">
        <v>78</v>
      </c>
      <c r="L96" t="s">
        <v>78</v>
      </c>
      <c r="M96" t="s">
        <v>78</v>
      </c>
      <c r="N96">
        <v>15</v>
      </c>
    </row>
    <row r="97" spans="5:19" x14ac:dyDescent="0.25">
      <c r="E97" s="1"/>
      <c r="H97" t="s">
        <v>6</v>
      </c>
      <c r="I97" s="1">
        <v>43678</v>
      </c>
      <c r="J97" t="s">
        <v>77</v>
      </c>
      <c r="K97" t="s">
        <v>77</v>
      </c>
      <c r="L97" t="s">
        <v>77</v>
      </c>
      <c r="M97" t="s">
        <v>77</v>
      </c>
      <c r="N97">
        <v>4</v>
      </c>
      <c r="O97">
        <v>4</v>
      </c>
      <c r="P97">
        <v>2</v>
      </c>
      <c r="Q97">
        <v>4</v>
      </c>
      <c r="R97">
        <v>100</v>
      </c>
      <c r="S97">
        <v>4</v>
      </c>
    </row>
    <row r="98" spans="5:19" x14ac:dyDescent="0.25">
      <c r="E98" s="1"/>
      <c r="H98" t="s">
        <v>6</v>
      </c>
      <c r="I98" s="1">
        <v>43678</v>
      </c>
      <c r="J98" t="s">
        <v>77</v>
      </c>
      <c r="K98" t="s">
        <v>77</v>
      </c>
      <c r="L98" t="s">
        <v>77</v>
      </c>
      <c r="M98" t="s">
        <v>78</v>
      </c>
      <c r="N98">
        <v>33</v>
      </c>
      <c r="S98">
        <v>33</v>
      </c>
    </row>
    <row r="99" spans="5:19" x14ac:dyDescent="0.25">
      <c r="E99" s="1"/>
      <c r="H99" t="s">
        <v>6</v>
      </c>
      <c r="I99" s="1">
        <v>43678</v>
      </c>
      <c r="J99" t="s">
        <v>77</v>
      </c>
      <c r="K99" t="s">
        <v>77</v>
      </c>
      <c r="L99" t="s">
        <v>78</v>
      </c>
      <c r="M99" t="s">
        <v>77</v>
      </c>
      <c r="N99">
        <v>9</v>
      </c>
      <c r="O99">
        <v>9</v>
      </c>
      <c r="P99">
        <v>9</v>
      </c>
    </row>
    <row r="100" spans="5:19" x14ac:dyDescent="0.25">
      <c r="E100" s="1"/>
      <c r="H100" t="s">
        <v>6</v>
      </c>
      <c r="I100" s="1">
        <v>43678</v>
      </c>
      <c r="J100" t="s">
        <v>77</v>
      </c>
      <c r="K100" t="s">
        <v>77</v>
      </c>
      <c r="L100" t="s">
        <v>78</v>
      </c>
      <c r="M100" t="s">
        <v>78</v>
      </c>
      <c r="N100">
        <v>4</v>
      </c>
    </row>
    <row r="101" spans="5:19" x14ac:dyDescent="0.25">
      <c r="E101" s="1"/>
      <c r="H101" t="s">
        <v>6</v>
      </c>
      <c r="I101" s="1">
        <v>43678</v>
      </c>
      <c r="J101" t="s">
        <v>77</v>
      </c>
      <c r="K101" t="s">
        <v>78</v>
      </c>
      <c r="L101" t="s">
        <v>78</v>
      </c>
      <c r="M101" t="s">
        <v>78</v>
      </c>
      <c r="N101">
        <v>5</v>
      </c>
    </row>
    <row r="102" spans="5:19" x14ac:dyDescent="0.25">
      <c r="E102" s="1"/>
      <c r="H102" t="s">
        <v>6</v>
      </c>
      <c r="I102" s="1">
        <v>43709</v>
      </c>
      <c r="J102" t="s">
        <v>77</v>
      </c>
      <c r="K102" t="s">
        <v>77</v>
      </c>
      <c r="L102" t="s">
        <v>77</v>
      </c>
      <c r="M102" t="s">
        <v>77</v>
      </c>
      <c r="N102">
        <v>7</v>
      </c>
      <c r="O102">
        <v>7</v>
      </c>
      <c r="P102">
        <v>4</v>
      </c>
      <c r="Q102">
        <v>7</v>
      </c>
      <c r="R102">
        <v>100</v>
      </c>
      <c r="S102">
        <v>7</v>
      </c>
    </row>
    <row r="103" spans="5:19" x14ac:dyDescent="0.25">
      <c r="E103" s="1"/>
      <c r="H103" t="s">
        <v>6</v>
      </c>
      <c r="I103" s="1">
        <v>43709</v>
      </c>
      <c r="J103" t="s">
        <v>77</v>
      </c>
      <c r="K103" t="s">
        <v>77</v>
      </c>
      <c r="L103" t="s">
        <v>77</v>
      </c>
      <c r="M103" t="s">
        <v>78</v>
      </c>
      <c r="N103">
        <v>26</v>
      </c>
      <c r="S103">
        <v>26</v>
      </c>
    </row>
    <row r="104" spans="5:19" x14ac:dyDescent="0.25">
      <c r="E104" s="1"/>
      <c r="H104" t="s">
        <v>6</v>
      </c>
      <c r="I104" s="1">
        <v>43709</v>
      </c>
      <c r="J104" t="s">
        <v>77</v>
      </c>
      <c r="K104" t="s">
        <v>77</v>
      </c>
      <c r="L104" t="s">
        <v>78</v>
      </c>
      <c r="M104" t="s">
        <v>77</v>
      </c>
      <c r="N104">
        <v>13</v>
      </c>
      <c r="O104">
        <v>13</v>
      </c>
      <c r="P104">
        <v>9</v>
      </c>
    </row>
    <row r="105" spans="5:19" x14ac:dyDescent="0.25">
      <c r="E105" s="1"/>
      <c r="H105" t="s">
        <v>6</v>
      </c>
      <c r="I105" s="1">
        <v>43709</v>
      </c>
      <c r="J105" t="s">
        <v>77</v>
      </c>
      <c r="K105" t="s">
        <v>77</v>
      </c>
      <c r="L105" t="s">
        <v>78</v>
      </c>
      <c r="M105" t="s">
        <v>78</v>
      </c>
      <c r="N105">
        <v>8</v>
      </c>
    </row>
    <row r="106" spans="5:19" x14ac:dyDescent="0.25">
      <c r="E106" s="1"/>
      <c r="H106" t="s">
        <v>6</v>
      </c>
      <c r="I106" s="1">
        <v>43709</v>
      </c>
      <c r="J106" t="s">
        <v>77</v>
      </c>
      <c r="K106" t="s">
        <v>78</v>
      </c>
      <c r="L106" t="s">
        <v>78</v>
      </c>
      <c r="M106" t="s">
        <v>77</v>
      </c>
      <c r="N106">
        <v>1</v>
      </c>
      <c r="O106">
        <v>1</v>
      </c>
      <c r="P106">
        <v>1</v>
      </c>
    </row>
    <row r="107" spans="5:19" x14ac:dyDescent="0.25">
      <c r="E107" s="1"/>
      <c r="H107" t="s">
        <v>6</v>
      </c>
      <c r="I107" s="1">
        <v>43709</v>
      </c>
      <c r="J107" t="s">
        <v>77</v>
      </c>
      <c r="K107" t="s">
        <v>78</v>
      </c>
      <c r="L107" t="s">
        <v>78</v>
      </c>
      <c r="M107" t="s">
        <v>78</v>
      </c>
      <c r="N107">
        <v>27</v>
      </c>
    </row>
    <row r="108" spans="5:19" x14ac:dyDescent="0.25">
      <c r="E108" s="1"/>
      <c r="H108" t="s">
        <v>6</v>
      </c>
      <c r="I108" s="1">
        <v>43739</v>
      </c>
      <c r="J108" t="s">
        <v>77</v>
      </c>
      <c r="K108" t="s">
        <v>77</v>
      </c>
      <c r="L108" t="s">
        <v>77</v>
      </c>
      <c r="M108" t="s">
        <v>77</v>
      </c>
      <c r="N108">
        <v>7</v>
      </c>
      <c r="O108">
        <v>7</v>
      </c>
      <c r="P108">
        <v>6</v>
      </c>
      <c r="Q108">
        <v>7</v>
      </c>
      <c r="R108">
        <v>100</v>
      </c>
      <c r="S108">
        <v>7</v>
      </c>
    </row>
    <row r="109" spans="5:19" x14ac:dyDescent="0.25">
      <c r="E109" s="1"/>
      <c r="H109" t="s">
        <v>6</v>
      </c>
      <c r="I109" s="1">
        <v>43739</v>
      </c>
      <c r="J109" t="s">
        <v>77</v>
      </c>
      <c r="K109" t="s">
        <v>77</v>
      </c>
      <c r="L109" t="s">
        <v>77</v>
      </c>
      <c r="M109" t="s">
        <v>78</v>
      </c>
      <c r="N109">
        <v>40</v>
      </c>
      <c r="S109">
        <v>40</v>
      </c>
    </row>
    <row r="110" spans="5:19" x14ac:dyDescent="0.25">
      <c r="E110" s="1"/>
      <c r="H110" t="s">
        <v>6</v>
      </c>
      <c r="I110" s="1">
        <v>43739</v>
      </c>
      <c r="J110" t="s">
        <v>77</v>
      </c>
      <c r="K110" t="s">
        <v>77</v>
      </c>
      <c r="L110" t="s">
        <v>78</v>
      </c>
      <c r="M110" t="s">
        <v>77</v>
      </c>
      <c r="N110">
        <v>8</v>
      </c>
      <c r="O110">
        <v>8</v>
      </c>
      <c r="P110">
        <v>8</v>
      </c>
    </row>
    <row r="111" spans="5:19" x14ac:dyDescent="0.25">
      <c r="E111" s="1"/>
      <c r="H111" t="s">
        <v>6</v>
      </c>
      <c r="I111" s="1">
        <v>43739</v>
      </c>
      <c r="J111" t="s">
        <v>77</v>
      </c>
      <c r="K111" t="s">
        <v>77</v>
      </c>
      <c r="L111" t="s">
        <v>78</v>
      </c>
      <c r="M111" t="s">
        <v>78</v>
      </c>
      <c r="N111">
        <v>3</v>
      </c>
    </row>
    <row r="112" spans="5:19" x14ac:dyDescent="0.25">
      <c r="E112" s="1"/>
      <c r="H112" t="s">
        <v>6</v>
      </c>
      <c r="I112" s="1">
        <v>43739</v>
      </c>
      <c r="J112" t="s">
        <v>77</v>
      </c>
      <c r="K112" t="s">
        <v>78</v>
      </c>
      <c r="L112" t="s">
        <v>78</v>
      </c>
      <c r="M112" t="s">
        <v>78</v>
      </c>
      <c r="N112">
        <v>20</v>
      </c>
    </row>
    <row r="113" spans="5:19" x14ac:dyDescent="0.25">
      <c r="E113" s="1"/>
      <c r="H113" t="s">
        <v>6</v>
      </c>
      <c r="I113" s="1">
        <v>43770</v>
      </c>
      <c r="J113" t="s">
        <v>77</v>
      </c>
      <c r="K113" t="s">
        <v>77</v>
      </c>
      <c r="L113" t="s">
        <v>77</v>
      </c>
      <c r="M113" t="s">
        <v>77</v>
      </c>
      <c r="N113">
        <v>3</v>
      </c>
      <c r="O113">
        <v>3</v>
      </c>
      <c r="P113">
        <v>2</v>
      </c>
      <c r="Q113">
        <v>3</v>
      </c>
      <c r="R113">
        <v>100</v>
      </c>
      <c r="S113">
        <v>3</v>
      </c>
    </row>
    <row r="114" spans="5:19" x14ac:dyDescent="0.25">
      <c r="E114" s="1"/>
      <c r="H114" t="s">
        <v>6</v>
      </c>
      <c r="I114" s="1">
        <v>43770</v>
      </c>
      <c r="J114" t="s">
        <v>77</v>
      </c>
      <c r="K114" t="s">
        <v>77</v>
      </c>
      <c r="L114" t="s">
        <v>77</v>
      </c>
      <c r="M114" t="s">
        <v>78</v>
      </c>
      <c r="N114">
        <v>31</v>
      </c>
      <c r="S114">
        <v>31</v>
      </c>
    </row>
    <row r="115" spans="5:19" x14ac:dyDescent="0.25">
      <c r="E115" s="1"/>
      <c r="H115" t="s">
        <v>6</v>
      </c>
      <c r="I115" s="1">
        <v>43770</v>
      </c>
      <c r="J115" t="s">
        <v>77</v>
      </c>
      <c r="K115" t="s">
        <v>77</v>
      </c>
      <c r="L115" t="s">
        <v>78</v>
      </c>
      <c r="M115" t="s">
        <v>77</v>
      </c>
      <c r="N115">
        <v>3</v>
      </c>
      <c r="O115">
        <v>3</v>
      </c>
      <c r="P115">
        <v>2</v>
      </c>
    </row>
    <row r="116" spans="5:19" x14ac:dyDescent="0.25">
      <c r="E116" s="1"/>
      <c r="H116" t="s">
        <v>6</v>
      </c>
      <c r="I116" s="1">
        <v>43770</v>
      </c>
      <c r="J116" t="s">
        <v>77</v>
      </c>
      <c r="K116" t="s">
        <v>77</v>
      </c>
      <c r="L116" t="s">
        <v>78</v>
      </c>
      <c r="M116" t="s">
        <v>78</v>
      </c>
      <c r="N116">
        <v>8</v>
      </c>
    </row>
    <row r="117" spans="5:19" x14ac:dyDescent="0.25">
      <c r="E117" s="1"/>
      <c r="H117" t="s">
        <v>6</v>
      </c>
      <c r="I117" s="1">
        <v>43770</v>
      </c>
      <c r="J117" t="s">
        <v>77</v>
      </c>
      <c r="K117" t="s">
        <v>78</v>
      </c>
      <c r="L117" t="s">
        <v>78</v>
      </c>
      <c r="M117" t="s">
        <v>77</v>
      </c>
      <c r="N117">
        <v>1</v>
      </c>
      <c r="O117">
        <v>1</v>
      </c>
      <c r="P117">
        <v>1</v>
      </c>
    </row>
    <row r="118" spans="5:19" x14ac:dyDescent="0.25">
      <c r="E118" s="1"/>
      <c r="H118" t="s">
        <v>6</v>
      </c>
      <c r="I118" s="1">
        <v>43770</v>
      </c>
      <c r="J118" t="s">
        <v>77</v>
      </c>
      <c r="K118" t="s">
        <v>78</v>
      </c>
      <c r="L118" t="s">
        <v>78</v>
      </c>
      <c r="M118" t="s">
        <v>78</v>
      </c>
      <c r="N118">
        <v>12</v>
      </c>
    </row>
    <row r="119" spans="5:19" x14ac:dyDescent="0.25">
      <c r="E119" s="1"/>
      <c r="H119" t="s">
        <v>6</v>
      </c>
      <c r="I119" s="1">
        <v>43800</v>
      </c>
      <c r="J119" t="s">
        <v>77</v>
      </c>
      <c r="K119" t="s">
        <v>77</v>
      </c>
      <c r="L119" t="s">
        <v>77</v>
      </c>
      <c r="M119" t="s">
        <v>77</v>
      </c>
      <c r="N119">
        <v>4</v>
      </c>
      <c r="O119">
        <v>4</v>
      </c>
      <c r="P119">
        <v>4</v>
      </c>
      <c r="Q119">
        <v>4</v>
      </c>
      <c r="R119">
        <v>100</v>
      </c>
      <c r="S119">
        <v>4</v>
      </c>
    </row>
    <row r="120" spans="5:19" x14ac:dyDescent="0.25">
      <c r="E120" s="1"/>
      <c r="H120" t="s">
        <v>6</v>
      </c>
      <c r="I120" s="1">
        <v>43800</v>
      </c>
      <c r="J120" t="s">
        <v>77</v>
      </c>
      <c r="K120" t="s">
        <v>77</v>
      </c>
      <c r="L120" t="s">
        <v>77</v>
      </c>
      <c r="M120" t="s">
        <v>78</v>
      </c>
      <c r="N120">
        <v>29</v>
      </c>
      <c r="S120">
        <v>29</v>
      </c>
    </row>
    <row r="121" spans="5:19" x14ac:dyDescent="0.25">
      <c r="E121" s="1"/>
      <c r="H121" t="s">
        <v>6</v>
      </c>
      <c r="I121" s="1">
        <v>43800</v>
      </c>
      <c r="J121" t="s">
        <v>77</v>
      </c>
      <c r="K121" t="s">
        <v>77</v>
      </c>
      <c r="L121" t="s">
        <v>78</v>
      </c>
      <c r="M121" t="s">
        <v>77</v>
      </c>
      <c r="N121">
        <v>7</v>
      </c>
      <c r="O121">
        <v>7</v>
      </c>
      <c r="P121">
        <v>5</v>
      </c>
    </row>
    <row r="122" spans="5:19" x14ac:dyDescent="0.25">
      <c r="E122" s="1"/>
      <c r="H122" t="s">
        <v>6</v>
      </c>
      <c r="I122" s="1">
        <v>43800</v>
      </c>
      <c r="J122" t="s">
        <v>77</v>
      </c>
      <c r="K122" t="s">
        <v>77</v>
      </c>
      <c r="L122" t="s">
        <v>78</v>
      </c>
      <c r="M122" t="s">
        <v>78</v>
      </c>
      <c r="N122">
        <v>4</v>
      </c>
    </row>
    <row r="123" spans="5:19" x14ac:dyDescent="0.25">
      <c r="E123" s="1"/>
      <c r="H123" t="s">
        <v>6</v>
      </c>
      <c r="I123" s="1">
        <v>43800</v>
      </c>
      <c r="J123" t="s">
        <v>77</v>
      </c>
      <c r="K123" t="s">
        <v>78</v>
      </c>
      <c r="L123" t="s">
        <v>78</v>
      </c>
      <c r="M123" t="s">
        <v>77</v>
      </c>
      <c r="N123">
        <v>1</v>
      </c>
      <c r="O123">
        <v>1</v>
      </c>
      <c r="P123">
        <v>1</v>
      </c>
    </row>
    <row r="124" spans="5:19" x14ac:dyDescent="0.25">
      <c r="E124" s="1"/>
      <c r="H124" t="s">
        <v>6</v>
      </c>
      <c r="I124" s="1">
        <v>43800</v>
      </c>
      <c r="J124" t="s">
        <v>77</v>
      </c>
      <c r="K124" t="s">
        <v>78</v>
      </c>
      <c r="L124" t="s">
        <v>78</v>
      </c>
      <c r="M124" t="s">
        <v>78</v>
      </c>
      <c r="N124">
        <v>13</v>
      </c>
    </row>
    <row r="125" spans="5:19" x14ac:dyDescent="0.25">
      <c r="E125" s="1"/>
      <c r="H125" t="s">
        <v>6</v>
      </c>
      <c r="I125" s="1">
        <v>43800</v>
      </c>
      <c r="J125" t="s">
        <v>78</v>
      </c>
      <c r="K125" t="s">
        <v>77</v>
      </c>
      <c r="L125" t="s">
        <v>78</v>
      </c>
      <c r="M125" t="s">
        <v>77</v>
      </c>
      <c r="N125">
        <v>1</v>
      </c>
      <c r="O125">
        <v>1</v>
      </c>
      <c r="P125">
        <v>1</v>
      </c>
    </row>
    <row r="126" spans="5:19" x14ac:dyDescent="0.25">
      <c r="E126" s="1"/>
      <c r="H126" t="s">
        <v>6</v>
      </c>
      <c r="I126" s="1">
        <v>43800</v>
      </c>
      <c r="J126" t="s">
        <v>78</v>
      </c>
      <c r="K126" t="s">
        <v>77</v>
      </c>
      <c r="L126" t="s">
        <v>78</v>
      </c>
      <c r="M126" t="s">
        <v>78</v>
      </c>
      <c r="N126">
        <v>1</v>
      </c>
    </row>
    <row r="127" spans="5:19" x14ac:dyDescent="0.25">
      <c r="E127" s="1"/>
      <c r="H127" t="s">
        <v>6</v>
      </c>
      <c r="I127" s="1">
        <v>43800</v>
      </c>
      <c r="J127" t="s">
        <v>78</v>
      </c>
      <c r="K127" t="s">
        <v>78</v>
      </c>
      <c r="L127" t="s">
        <v>78</v>
      </c>
      <c r="M127" t="s">
        <v>77</v>
      </c>
      <c r="N127">
        <v>1</v>
      </c>
      <c r="O127">
        <v>1</v>
      </c>
    </row>
    <row r="128" spans="5:19" x14ac:dyDescent="0.25">
      <c r="E128" s="1"/>
      <c r="H128" t="s">
        <v>6</v>
      </c>
      <c r="I128" s="1">
        <v>43800</v>
      </c>
      <c r="J128" t="s">
        <v>78</v>
      </c>
      <c r="K128" t="s">
        <v>78</v>
      </c>
      <c r="L128" t="s">
        <v>78</v>
      </c>
      <c r="M128" t="s">
        <v>78</v>
      </c>
      <c r="N128">
        <v>1</v>
      </c>
    </row>
    <row r="129" spans="5:19" x14ac:dyDescent="0.25">
      <c r="E129" s="1"/>
      <c r="H129" t="s">
        <v>7</v>
      </c>
      <c r="I129" s="1">
        <v>43466</v>
      </c>
      <c r="J129" t="s">
        <v>77</v>
      </c>
      <c r="K129" t="s">
        <v>77</v>
      </c>
      <c r="L129" t="s">
        <v>77</v>
      </c>
      <c r="M129" t="s">
        <v>77</v>
      </c>
      <c r="N129">
        <v>6</v>
      </c>
      <c r="O129">
        <v>6</v>
      </c>
      <c r="P129">
        <v>5</v>
      </c>
      <c r="Q129">
        <v>6</v>
      </c>
      <c r="R129">
        <v>100</v>
      </c>
      <c r="S129">
        <v>6</v>
      </c>
    </row>
    <row r="130" spans="5:19" x14ac:dyDescent="0.25">
      <c r="E130" s="1"/>
      <c r="H130" t="s">
        <v>7</v>
      </c>
      <c r="I130" s="1">
        <v>43466</v>
      </c>
      <c r="J130" t="s">
        <v>77</v>
      </c>
      <c r="K130" t="s">
        <v>77</v>
      </c>
      <c r="L130" t="s">
        <v>77</v>
      </c>
      <c r="M130" t="s">
        <v>78</v>
      </c>
      <c r="N130">
        <v>41</v>
      </c>
      <c r="S130">
        <v>41</v>
      </c>
    </row>
    <row r="131" spans="5:19" x14ac:dyDescent="0.25">
      <c r="E131" s="1"/>
      <c r="H131" t="s">
        <v>7</v>
      </c>
      <c r="I131" s="1">
        <v>43466</v>
      </c>
      <c r="J131" t="s">
        <v>77</v>
      </c>
      <c r="K131" t="s">
        <v>77</v>
      </c>
      <c r="L131" t="s">
        <v>78</v>
      </c>
      <c r="M131" t="s">
        <v>77</v>
      </c>
      <c r="N131">
        <v>3</v>
      </c>
      <c r="O131">
        <v>3</v>
      </c>
      <c r="P131">
        <v>2</v>
      </c>
    </row>
    <row r="132" spans="5:19" x14ac:dyDescent="0.25">
      <c r="E132" s="1"/>
      <c r="H132" t="s">
        <v>7</v>
      </c>
      <c r="I132" s="1">
        <v>43466</v>
      </c>
      <c r="J132" t="s">
        <v>77</v>
      </c>
      <c r="K132" t="s">
        <v>77</v>
      </c>
      <c r="L132" t="s">
        <v>78</v>
      </c>
      <c r="M132" t="s">
        <v>78</v>
      </c>
      <c r="N132">
        <v>6</v>
      </c>
    </row>
    <row r="133" spans="5:19" x14ac:dyDescent="0.25">
      <c r="E133" s="1"/>
      <c r="H133" t="s">
        <v>7</v>
      </c>
      <c r="I133" s="1">
        <v>43466</v>
      </c>
      <c r="J133" t="s">
        <v>77</v>
      </c>
      <c r="K133" t="s">
        <v>78</v>
      </c>
      <c r="L133" t="s">
        <v>78</v>
      </c>
      <c r="M133" t="s">
        <v>77</v>
      </c>
      <c r="N133">
        <v>8</v>
      </c>
      <c r="O133">
        <v>8</v>
      </c>
      <c r="P133">
        <v>5</v>
      </c>
    </row>
    <row r="134" spans="5:19" x14ac:dyDescent="0.25">
      <c r="E134" s="1"/>
      <c r="H134" t="s">
        <v>7</v>
      </c>
      <c r="I134" s="1">
        <v>43466</v>
      </c>
      <c r="J134" t="s">
        <v>77</v>
      </c>
      <c r="K134" t="s">
        <v>78</v>
      </c>
      <c r="L134" t="s">
        <v>78</v>
      </c>
      <c r="M134" t="s">
        <v>78</v>
      </c>
      <c r="N134">
        <v>23</v>
      </c>
    </row>
    <row r="135" spans="5:19" x14ac:dyDescent="0.25">
      <c r="E135" s="1"/>
      <c r="H135" t="s">
        <v>7</v>
      </c>
      <c r="I135" s="1">
        <v>43497</v>
      </c>
      <c r="J135" t="s">
        <v>77</v>
      </c>
      <c r="K135" t="s">
        <v>77</v>
      </c>
      <c r="L135" t="s">
        <v>77</v>
      </c>
      <c r="M135" t="s">
        <v>77</v>
      </c>
      <c r="N135">
        <v>5</v>
      </c>
      <c r="O135">
        <v>5</v>
      </c>
      <c r="P135">
        <v>5</v>
      </c>
      <c r="Q135">
        <v>5</v>
      </c>
      <c r="R135">
        <v>100</v>
      </c>
      <c r="S135">
        <v>5</v>
      </c>
    </row>
    <row r="136" spans="5:19" x14ac:dyDescent="0.25">
      <c r="E136" s="1"/>
      <c r="H136" t="s">
        <v>7</v>
      </c>
      <c r="I136" s="1">
        <v>43497</v>
      </c>
      <c r="J136" t="s">
        <v>77</v>
      </c>
      <c r="K136" t="s">
        <v>77</v>
      </c>
      <c r="L136" t="s">
        <v>77</v>
      </c>
      <c r="M136" t="s">
        <v>78</v>
      </c>
      <c r="N136">
        <v>48</v>
      </c>
      <c r="S136">
        <v>48</v>
      </c>
    </row>
    <row r="137" spans="5:19" x14ac:dyDescent="0.25">
      <c r="E137" s="1"/>
      <c r="H137" t="s">
        <v>7</v>
      </c>
      <c r="I137" s="1">
        <v>43497</v>
      </c>
      <c r="J137" t="s">
        <v>77</v>
      </c>
      <c r="K137" t="s">
        <v>77</v>
      </c>
      <c r="L137" t="s">
        <v>78</v>
      </c>
      <c r="M137" t="s">
        <v>77</v>
      </c>
      <c r="N137">
        <v>3</v>
      </c>
      <c r="O137">
        <v>3</v>
      </c>
      <c r="P137">
        <v>3</v>
      </c>
    </row>
    <row r="138" spans="5:19" x14ac:dyDescent="0.25">
      <c r="E138" s="1"/>
      <c r="H138" t="s">
        <v>7</v>
      </c>
      <c r="I138" s="1">
        <v>43497</v>
      </c>
      <c r="J138" t="s">
        <v>77</v>
      </c>
      <c r="K138" t="s">
        <v>77</v>
      </c>
      <c r="L138" t="s">
        <v>78</v>
      </c>
      <c r="M138" t="s">
        <v>78</v>
      </c>
      <c r="N138">
        <v>8</v>
      </c>
    </row>
    <row r="139" spans="5:19" x14ac:dyDescent="0.25">
      <c r="E139" s="1"/>
      <c r="H139" t="s">
        <v>7</v>
      </c>
      <c r="I139" s="1">
        <v>43497</v>
      </c>
      <c r="J139" t="s">
        <v>77</v>
      </c>
      <c r="K139" t="s">
        <v>78</v>
      </c>
      <c r="L139" t="s">
        <v>78</v>
      </c>
      <c r="M139" t="s">
        <v>77</v>
      </c>
      <c r="N139">
        <v>2</v>
      </c>
      <c r="O139">
        <v>2</v>
      </c>
      <c r="P139">
        <v>1</v>
      </c>
    </row>
    <row r="140" spans="5:19" x14ac:dyDescent="0.25">
      <c r="E140" s="1"/>
      <c r="H140" t="s">
        <v>7</v>
      </c>
      <c r="I140" s="1">
        <v>43497</v>
      </c>
      <c r="J140" t="s">
        <v>77</v>
      </c>
      <c r="K140" t="s">
        <v>78</v>
      </c>
      <c r="L140" t="s">
        <v>78</v>
      </c>
      <c r="M140" t="s">
        <v>78</v>
      </c>
      <c r="N140">
        <v>14</v>
      </c>
    </row>
    <row r="141" spans="5:19" x14ac:dyDescent="0.25">
      <c r="E141" s="1"/>
      <c r="H141" t="s">
        <v>7</v>
      </c>
      <c r="I141" s="1">
        <v>43497</v>
      </c>
      <c r="J141" t="s">
        <v>78</v>
      </c>
      <c r="K141" t="s">
        <v>78</v>
      </c>
      <c r="L141" t="s">
        <v>78</v>
      </c>
      <c r="M141" t="s">
        <v>78</v>
      </c>
      <c r="N141">
        <v>1</v>
      </c>
    </row>
    <row r="142" spans="5:19" x14ac:dyDescent="0.25">
      <c r="E142" s="1"/>
      <c r="H142" t="s">
        <v>7</v>
      </c>
      <c r="I142" s="1">
        <v>43525</v>
      </c>
      <c r="J142" t="s">
        <v>77</v>
      </c>
      <c r="K142" t="s">
        <v>77</v>
      </c>
      <c r="L142" t="s">
        <v>77</v>
      </c>
      <c r="M142" t="s">
        <v>77</v>
      </c>
      <c r="N142">
        <v>13</v>
      </c>
      <c r="O142">
        <v>13</v>
      </c>
      <c r="P142">
        <v>10</v>
      </c>
      <c r="Q142">
        <v>13</v>
      </c>
      <c r="R142">
        <v>100</v>
      </c>
      <c r="S142">
        <v>13</v>
      </c>
    </row>
    <row r="143" spans="5:19" x14ac:dyDescent="0.25">
      <c r="E143" s="1"/>
      <c r="H143" t="s">
        <v>7</v>
      </c>
      <c r="I143" s="1">
        <v>43525</v>
      </c>
      <c r="J143" t="s">
        <v>77</v>
      </c>
      <c r="K143" t="s">
        <v>77</v>
      </c>
      <c r="L143" t="s">
        <v>77</v>
      </c>
      <c r="M143" t="s">
        <v>78</v>
      </c>
      <c r="N143">
        <v>49</v>
      </c>
      <c r="S143">
        <v>49</v>
      </c>
    </row>
    <row r="144" spans="5:19" x14ac:dyDescent="0.25">
      <c r="E144" s="1"/>
      <c r="H144" t="s">
        <v>7</v>
      </c>
      <c r="I144" s="1">
        <v>43525</v>
      </c>
      <c r="J144" t="s">
        <v>77</v>
      </c>
      <c r="K144" t="s">
        <v>77</v>
      </c>
      <c r="L144" t="s">
        <v>78</v>
      </c>
      <c r="M144" t="s">
        <v>77</v>
      </c>
      <c r="N144">
        <v>2</v>
      </c>
      <c r="O144">
        <v>2</v>
      </c>
      <c r="P144">
        <v>1</v>
      </c>
    </row>
    <row r="145" spans="5:19" x14ac:dyDescent="0.25">
      <c r="E145" s="1"/>
      <c r="H145" t="s">
        <v>7</v>
      </c>
      <c r="I145" s="1">
        <v>43525</v>
      </c>
      <c r="J145" t="s">
        <v>77</v>
      </c>
      <c r="K145" t="s">
        <v>77</v>
      </c>
      <c r="L145" t="s">
        <v>78</v>
      </c>
      <c r="M145" t="s">
        <v>78</v>
      </c>
      <c r="N145">
        <v>8</v>
      </c>
    </row>
    <row r="146" spans="5:19" x14ac:dyDescent="0.25">
      <c r="E146" s="1"/>
      <c r="H146" t="s">
        <v>7</v>
      </c>
      <c r="I146" s="1">
        <v>43525</v>
      </c>
      <c r="J146" t="s">
        <v>77</v>
      </c>
      <c r="K146" t="s">
        <v>78</v>
      </c>
      <c r="L146" t="s">
        <v>78</v>
      </c>
      <c r="M146" t="s">
        <v>77</v>
      </c>
      <c r="N146">
        <v>3</v>
      </c>
      <c r="O146">
        <v>3</v>
      </c>
      <c r="P146">
        <v>3</v>
      </c>
    </row>
    <row r="147" spans="5:19" x14ac:dyDescent="0.25">
      <c r="E147" s="1"/>
      <c r="H147" t="s">
        <v>7</v>
      </c>
      <c r="I147" s="1">
        <v>43525</v>
      </c>
      <c r="J147" t="s">
        <v>77</v>
      </c>
      <c r="K147" t="s">
        <v>78</v>
      </c>
      <c r="L147" t="s">
        <v>78</v>
      </c>
      <c r="M147" t="s">
        <v>78</v>
      </c>
      <c r="N147">
        <v>27</v>
      </c>
    </row>
    <row r="148" spans="5:19" x14ac:dyDescent="0.25">
      <c r="E148" s="1"/>
      <c r="H148" t="s">
        <v>7</v>
      </c>
      <c r="I148" s="1">
        <v>43556</v>
      </c>
      <c r="J148" t="s">
        <v>77</v>
      </c>
      <c r="K148" t="s">
        <v>77</v>
      </c>
      <c r="L148" t="s">
        <v>77</v>
      </c>
      <c r="M148" t="s">
        <v>77</v>
      </c>
      <c r="N148">
        <v>7</v>
      </c>
      <c r="O148">
        <v>7</v>
      </c>
      <c r="P148">
        <v>4</v>
      </c>
      <c r="Q148">
        <v>7</v>
      </c>
      <c r="R148">
        <v>100</v>
      </c>
      <c r="S148">
        <v>7</v>
      </c>
    </row>
    <row r="149" spans="5:19" x14ac:dyDescent="0.25">
      <c r="E149" s="1"/>
      <c r="H149" t="s">
        <v>7</v>
      </c>
      <c r="I149" s="1">
        <v>43556</v>
      </c>
      <c r="J149" t="s">
        <v>77</v>
      </c>
      <c r="K149" t="s">
        <v>77</v>
      </c>
      <c r="L149" t="s">
        <v>77</v>
      </c>
      <c r="M149" t="s">
        <v>78</v>
      </c>
      <c r="N149">
        <v>48</v>
      </c>
      <c r="S149">
        <v>48</v>
      </c>
    </row>
    <row r="150" spans="5:19" x14ac:dyDescent="0.25">
      <c r="E150" s="1"/>
      <c r="H150" t="s">
        <v>7</v>
      </c>
      <c r="I150" s="1">
        <v>43556</v>
      </c>
      <c r="J150" t="s">
        <v>77</v>
      </c>
      <c r="K150" t="s">
        <v>77</v>
      </c>
      <c r="L150" t="s">
        <v>78</v>
      </c>
      <c r="M150" t="s">
        <v>77</v>
      </c>
      <c r="N150">
        <v>6</v>
      </c>
      <c r="O150">
        <v>6</v>
      </c>
      <c r="P150">
        <v>3</v>
      </c>
    </row>
    <row r="151" spans="5:19" x14ac:dyDescent="0.25">
      <c r="E151" s="1"/>
      <c r="H151" t="s">
        <v>7</v>
      </c>
      <c r="I151" s="1">
        <v>43556</v>
      </c>
      <c r="J151" t="s">
        <v>77</v>
      </c>
      <c r="K151" t="s">
        <v>77</v>
      </c>
      <c r="L151" t="s">
        <v>78</v>
      </c>
      <c r="M151" t="s">
        <v>78</v>
      </c>
      <c r="N151">
        <v>13</v>
      </c>
    </row>
    <row r="152" spans="5:19" x14ac:dyDescent="0.25">
      <c r="E152" s="1"/>
      <c r="H152" t="s">
        <v>7</v>
      </c>
      <c r="I152" s="1">
        <v>43556</v>
      </c>
      <c r="J152" t="s">
        <v>77</v>
      </c>
      <c r="K152" t="s">
        <v>78</v>
      </c>
      <c r="L152" t="s">
        <v>78</v>
      </c>
      <c r="M152" t="s">
        <v>78</v>
      </c>
      <c r="N152">
        <v>27</v>
      </c>
    </row>
    <row r="153" spans="5:19" x14ac:dyDescent="0.25">
      <c r="E153" s="1"/>
      <c r="H153" t="s">
        <v>7</v>
      </c>
      <c r="I153" s="1">
        <v>43586</v>
      </c>
      <c r="J153" t="s">
        <v>77</v>
      </c>
      <c r="K153" t="s">
        <v>77</v>
      </c>
      <c r="L153" t="s">
        <v>77</v>
      </c>
      <c r="M153" t="s">
        <v>77</v>
      </c>
      <c r="N153">
        <v>12</v>
      </c>
      <c r="O153">
        <v>12</v>
      </c>
      <c r="P153">
        <v>8</v>
      </c>
      <c r="Q153">
        <v>12</v>
      </c>
      <c r="R153">
        <v>100</v>
      </c>
      <c r="S153">
        <v>12</v>
      </c>
    </row>
    <row r="154" spans="5:19" x14ac:dyDescent="0.25">
      <c r="E154" s="1"/>
      <c r="H154" t="s">
        <v>7</v>
      </c>
      <c r="I154" s="1">
        <v>43586</v>
      </c>
      <c r="J154" t="s">
        <v>77</v>
      </c>
      <c r="K154" t="s">
        <v>77</v>
      </c>
      <c r="L154" t="s">
        <v>77</v>
      </c>
      <c r="M154" t="s">
        <v>78</v>
      </c>
      <c r="N154">
        <v>49</v>
      </c>
      <c r="S154">
        <v>49</v>
      </c>
    </row>
    <row r="155" spans="5:19" x14ac:dyDescent="0.25">
      <c r="E155" s="1"/>
      <c r="H155" t="s">
        <v>7</v>
      </c>
      <c r="I155" s="1">
        <v>43586</v>
      </c>
      <c r="J155" t="s">
        <v>77</v>
      </c>
      <c r="K155" t="s">
        <v>77</v>
      </c>
      <c r="L155" t="s">
        <v>78</v>
      </c>
      <c r="M155" t="s">
        <v>77</v>
      </c>
      <c r="N155">
        <v>5</v>
      </c>
      <c r="O155">
        <v>5</v>
      </c>
      <c r="P155">
        <v>5</v>
      </c>
    </row>
    <row r="156" spans="5:19" x14ac:dyDescent="0.25">
      <c r="E156" s="1"/>
      <c r="H156" t="s">
        <v>7</v>
      </c>
      <c r="I156" s="1">
        <v>43586</v>
      </c>
      <c r="J156" t="s">
        <v>77</v>
      </c>
      <c r="K156" t="s">
        <v>77</v>
      </c>
      <c r="L156" t="s">
        <v>78</v>
      </c>
      <c r="M156" t="s">
        <v>78</v>
      </c>
      <c r="N156">
        <v>7</v>
      </c>
    </row>
    <row r="157" spans="5:19" x14ac:dyDescent="0.25">
      <c r="E157" s="1"/>
      <c r="H157" t="s">
        <v>7</v>
      </c>
      <c r="I157" s="1">
        <v>43586</v>
      </c>
      <c r="J157" t="s">
        <v>77</v>
      </c>
      <c r="K157" t="s">
        <v>78</v>
      </c>
      <c r="L157" t="s">
        <v>78</v>
      </c>
      <c r="M157" t="s">
        <v>77</v>
      </c>
      <c r="N157">
        <v>1</v>
      </c>
      <c r="O157">
        <v>1</v>
      </c>
      <c r="P157">
        <v>1</v>
      </c>
    </row>
    <row r="158" spans="5:19" x14ac:dyDescent="0.25">
      <c r="E158" s="1"/>
      <c r="H158" t="s">
        <v>7</v>
      </c>
      <c r="I158" s="1">
        <v>43586</v>
      </c>
      <c r="J158" t="s">
        <v>77</v>
      </c>
      <c r="K158" t="s">
        <v>78</v>
      </c>
      <c r="L158" t="s">
        <v>78</v>
      </c>
      <c r="M158" t="s">
        <v>78</v>
      </c>
      <c r="N158">
        <v>30</v>
      </c>
    </row>
    <row r="159" spans="5:19" x14ac:dyDescent="0.25">
      <c r="E159" s="1"/>
      <c r="H159" t="s">
        <v>7</v>
      </c>
      <c r="I159" s="1">
        <v>43617</v>
      </c>
      <c r="J159" t="s">
        <v>77</v>
      </c>
      <c r="K159" t="s">
        <v>77</v>
      </c>
      <c r="L159" t="s">
        <v>77</v>
      </c>
      <c r="M159" t="s">
        <v>77</v>
      </c>
      <c r="N159">
        <v>12</v>
      </c>
      <c r="O159">
        <v>12</v>
      </c>
      <c r="P159">
        <v>9</v>
      </c>
      <c r="Q159">
        <v>12</v>
      </c>
      <c r="R159">
        <v>100</v>
      </c>
      <c r="S159">
        <v>12</v>
      </c>
    </row>
    <row r="160" spans="5:19" x14ac:dyDescent="0.25">
      <c r="E160" s="1"/>
      <c r="H160" t="s">
        <v>7</v>
      </c>
      <c r="I160" s="1">
        <v>43617</v>
      </c>
      <c r="J160" t="s">
        <v>77</v>
      </c>
      <c r="K160" t="s">
        <v>77</v>
      </c>
      <c r="L160" t="s">
        <v>77</v>
      </c>
      <c r="M160" t="s">
        <v>78</v>
      </c>
      <c r="N160">
        <v>57</v>
      </c>
      <c r="S160">
        <v>57</v>
      </c>
    </row>
    <row r="161" spans="5:19" x14ac:dyDescent="0.25">
      <c r="E161" s="1"/>
      <c r="H161" t="s">
        <v>7</v>
      </c>
      <c r="I161" s="1">
        <v>43617</v>
      </c>
      <c r="J161" t="s">
        <v>77</v>
      </c>
      <c r="K161" t="s">
        <v>77</v>
      </c>
      <c r="L161" t="s">
        <v>78</v>
      </c>
      <c r="M161" t="s">
        <v>77</v>
      </c>
      <c r="N161">
        <v>1</v>
      </c>
      <c r="O161">
        <v>1</v>
      </c>
      <c r="P161">
        <v>1</v>
      </c>
    </row>
    <row r="162" spans="5:19" x14ac:dyDescent="0.25">
      <c r="E162" s="1"/>
      <c r="H162" t="s">
        <v>7</v>
      </c>
      <c r="I162" s="1">
        <v>43617</v>
      </c>
      <c r="J162" t="s">
        <v>77</v>
      </c>
      <c r="K162" t="s">
        <v>77</v>
      </c>
      <c r="L162" t="s">
        <v>78</v>
      </c>
      <c r="M162" t="s">
        <v>78</v>
      </c>
      <c r="N162">
        <v>7</v>
      </c>
    </row>
    <row r="163" spans="5:19" x14ac:dyDescent="0.25">
      <c r="E163" s="1"/>
      <c r="H163" t="s">
        <v>7</v>
      </c>
      <c r="I163" s="1">
        <v>43617</v>
      </c>
      <c r="J163" t="s">
        <v>77</v>
      </c>
      <c r="K163" t="s">
        <v>78</v>
      </c>
      <c r="L163" t="s">
        <v>78</v>
      </c>
      <c r="M163" t="s">
        <v>77</v>
      </c>
      <c r="N163">
        <v>4</v>
      </c>
      <c r="O163">
        <v>4</v>
      </c>
      <c r="P163">
        <v>3</v>
      </c>
    </row>
    <row r="164" spans="5:19" x14ac:dyDescent="0.25">
      <c r="E164" s="1"/>
      <c r="H164" t="s">
        <v>7</v>
      </c>
      <c r="I164" s="1">
        <v>43617</v>
      </c>
      <c r="J164" t="s">
        <v>77</v>
      </c>
      <c r="K164" t="s">
        <v>78</v>
      </c>
      <c r="L164" t="s">
        <v>78</v>
      </c>
      <c r="M164" t="s">
        <v>78</v>
      </c>
      <c r="N164">
        <v>17</v>
      </c>
    </row>
    <row r="165" spans="5:19" x14ac:dyDescent="0.25">
      <c r="E165" s="1"/>
      <c r="H165" t="s">
        <v>7</v>
      </c>
      <c r="I165" s="1">
        <v>43647</v>
      </c>
      <c r="J165" t="s">
        <v>77</v>
      </c>
      <c r="K165" t="s">
        <v>77</v>
      </c>
      <c r="L165" t="s">
        <v>77</v>
      </c>
      <c r="M165" t="s">
        <v>77</v>
      </c>
      <c r="N165">
        <v>7</v>
      </c>
      <c r="O165">
        <v>7</v>
      </c>
      <c r="P165">
        <v>3</v>
      </c>
      <c r="Q165">
        <v>7</v>
      </c>
      <c r="R165">
        <v>100</v>
      </c>
      <c r="S165">
        <v>7</v>
      </c>
    </row>
    <row r="166" spans="5:19" x14ac:dyDescent="0.25">
      <c r="E166" s="1"/>
      <c r="H166" t="s">
        <v>7</v>
      </c>
      <c r="I166" s="1">
        <v>43647</v>
      </c>
      <c r="J166" t="s">
        <v>77</v>
      </c>
      <c r="K166" t="s">
        <v>77</v>
      </c>
      <c r="L166" t="s">
        <v>77</v>
      </c>
      <c r="M166" t="s">
        <v>78</v>
      </c>
      <c r="N166">
        <v>38</v>
      </c>
      <c r="S166">
        <v>38</v>
      </c>
    </row>
    <row r="167" spans="5:19" x14ac:dyDescent="0.25">
      <c r="E167" s="1"/>
      <c r="H167" t="s">
        <v>7</v>
      </c>
      <c r="I167" s="1">
        <v>43647</v>
      </c>
      <c r="J167" t="s">
        <v>77</v>
      </c>
      <c r="K167" t="s">
        <v>77</v>
      </c>
      <c r="L167" t="s">
        <v>78</v>
      </c>
      <c r="M167" t="s">
        <v>77</v>
      </c>
      <c r="N167">
        <v>5</v>
      </c>
      <c r="O167">
        <v>5</v>
      </c>
      <c r="P167">
        <v>4</v>
      </c>
    </row>
    <row r="168" spans="5:19" x14ac:dyDescent="0.25">
      <c r="E168" s="1"/>
      <c r="H168" t="s">
        <v>7</v>
      </c>
      <c r="I168" s="1">
        <v>43647</v>
      </c>
      <c r="J168" t="s">
        <v>77</v>
      </c>
      <c r="K168" t="s">
        <v>77</v>
      </c>
      <c r="L168" t="s">
        <v>78</v>
      </c>
      <c r="M168" t="s">
        <v>78</v>
      </c>
      <c r="N168">
        <v>13</v>
      </c>
    </row>
    <row r="169" spans="5:19" x14ac:dyDescent="0.25">
      <c r="E169" s="1"/>
      <c r="H169" t="s">
        <v>7</v>
      </c>
      <c r="I169" s="1">
        <v>43647</v>
      </c>
      <c r="J169" t="s">
        <v>77</v>
      </c>
      <c r="K169" t="s">
        <v>78</v>
      </c>
      <c r="L169" t="s">
        <v>78</v>
      </c>
      <c r="M169" t="s">
        <v>77</v>
      </c>
      <c r="N169">
        <v>6</v>
      </c>
      <c r="O169">
        <v>6</v>
      </c>
      <c r="P169">
        <v>4</v>
      </c>
    </row>
    <row r="170" spans="5:19" x14ac:dyDescent="0.25">
      <c r="E170" s="1"/>
      <c r="H170" t="s">
        <v>7</v>
      </c>
      <c r="I170" s="1">
        <v>43647</v>
      </c>
      <c r="J170" t="s">
        <v>77</v>
      </c>
      <c r="K170" t="s">
        <v>78</v>
      </c>
      <c r="L170" t="s">
        <v>78</v>
      </c>
      <c r="M170" t="s">
        <v>78</v>
      </c>
      <c r="N170">
        <v>26</v>
      </c>
    </row>
    <row r="171" spans="5:19" x14ac:dyDescent="0.25">
      <c r="E171" s="1"/>
      <c r="H171" t="s">
        <v>7</v>
      </c>
      <c r="I171" s="1">
        <v>43678</v>
      </c>
      <c r="J171" t="s">
        <v>77</v>
      </c>
      <c r="K171" t="s">
        <v>77</v>
      </c>
      <c r="L171" t="s">
        <v>77</v>
      </c>
      <c r="M171" t="s">
        <v>77</v>
      </c>
      <c r="N171">
        <v>4</v>
      </c>
      <c r="O171">
        <v>4</v>
      </c>
      <c r="P171">
        <v>2</v>
      </c>
      <c r="Q171">
        <v>4</v>
      </c>
      <c r="R171">
        <v>100</v>
      </c>
      <c r="S171">
        <v>4</v>
      </c>
    </row>
    <row r="172" spans="5:19" x14ac:dyDescent="0.25">
      <c r="E172" s="1"/>
      <c r="H172" t="s">
        <v>7</v>
      </c>
      <c r="I172" s="1">
        <v>43678</v>
      </c>
      <c r="J172" t="s">
        <v>77</v>
      </c>
      <c r="K172" t="s">
        <v>77</v>
      </c>
      <c r="L172" t="s">
        <v>77</v>
      </c>
      <c r="M172" t="s">
        <v>78</v>
      </c>
      <c r="N172">
        <v>50</v>
      </c>
      <c r="S172">
        <v>50</v>
      </c>
    </row>
    <row r="173" spans="5:19" x14ac:dyDescent="0.25">
      <c r="E173" s="1"/>
      <c r="H173" t="s">
        <v>7</v>
      </c>
      <c r="I173" s="1">
        <v>43678</v>
      </c>
      <c r="J173" t="s">
        <v>77</v>
      </c>
      <c r="K173" t="s">
        <v>77</v>
      </c>
      <c r="L173" t="s">
        <v>78</v>
      </c>
      <c r="M173" t="s">
        <v>77</v>
      </c>
      <c r="N173">
        <v>2</v>
      </c>
      <c r="O173">
        <v>2</v>
      </c>
      <c r="P173">
        <v>1</v>
      </c>
    </row>
    <row r="174" spans="5:19" x14ac:dyDescent="0.25">
      <c r="E174" s="1"/>
      <c r="H174" t="s">
        <v>7</v>
      </c>
      <c r="I174" s="1">
        <v>43678</v>
      </c>
      <c r="J174" t="s">
        <v>77</v>
      </c>
      <c r="K174" t="s">
        <v>77</v>
      </c>
      <c r="L174" t="s">
        <v>78</v>
      </c>
      <c r="M174" t="s">
        <v>78</v>
      </c>
      <c r="N174">
        <v>8</v>
      </c>
    </row>
    <row r="175" spans="5:19" x14ac:dyDescent="0.25">
      <c r="E175" s="1"/>
      <c r="H175" t="s">
        <v>7</v>
      </c>
      <c r="I175" s="1">
        <v>43678</v>
      </c>
      <c r="J175" t="s">
        <v>77</v>
      </c>
      <c r="K175" t="s">
        <v>78</v>
      </c>
      <c r="L175" t="s">
        <v>78</v>
      </c>
      <c r="M175" t="s">
        <v>78</v>
      </c>
      <c r="N175">
        <v>22</v>
      </c>
    </row>
    <row r="176" spans="5:19" x14ac:dyDescent="0.25">
      <c r="E176" s="1"/>
      <c r="H176" t="s">
        <v>7</v>
      </c>
      <c r="I176" s="1">
        <v>43678</v>
      </c>
      <c r="J176" t="s">
        <v>78</v>
      </c>
      <c r="K176" t="s">
        <v>78</v>
      </c>
      <c r="L176" t="s">
        <v>78</v>
      </c>
      <c r="M176" t="s">
        <v>78</v>
      </c>
      <c r="N176">
        <v>1</v>
      </c>
    </row>
    <row r="177" spans="5:19" x14ac:dyDescent="0.25">
      <c r="E177" s="1"/>
      <c r="H177" t="s">
        <v>7</v>
      </c>
      <c r="I177" s="1">
        <v>43709</v>
      </c>
      <c r="J177" t="s">
        <v>77</v>
      </c>
      <c r="K177" t="s">
        <v>77</v>
      </c>
      <c r="L177" t="s">
        <v>77</v>
      </c>
      <c r="M177" t="s">
        <v>77</v>
      </c>
      <c r="N177">
        <v>13</v>
      </c>
      <c r="O177">
        <v>13</v>
      </c>
      <c r="P177">
        <v>10</v>
      </c>
      <c r="Q177">
        <v>13</v>
      </c>
      <c r="R177">
        <v>100</v>
      </c>
      <c r="S177">
        <v>13</v>
      </c>
    </row>
    <row r="178" spans="5:19" x14ac:dyDescent="0.25">
      <c r="E178" s="1"/>
      <c r="H178" t="s">
        <v>7</v>
      </c>
      <c r="I178" s="1">
        <v>43709</v>
      </c>
      <c r="J178" t="s">
        <v>77</v>
      </c>
      <c r="K178" t="s">
        <v>77</v>
      </c>
      <c r="L178" t="s">
        <v>77</v>
      </c>
      <c r="M178" t="s">
        <v>78</v>
      </c>
      <c r="N178">
        <v>52</v>
      </c>
      <c r="S178">
        <v>52</v>
      </c>
    </row>
    <row r="179" spans="5:19" x14ac:dyDescent="0.25">
      <c r="E179" s="1"/>
      <c r="H179" t="s">
        <v>7</v>
      </c>
      <c r="I179" s="1">
        <v>43709</v>
      </c>
      <c r="J179" t="s">
        <v>77</v>
      </c>
      <c r="K179" t="s">
        <v>77</v>
      </c>
      <c r="L179" t="s">
        <v>78</v>
      </c>
      <c r="M179" t="s">
        <v>77</v>
      </c>
      <c r="N179">
        <v>2</v>
      </c>
      <c r="O179">
        <v>2</v>
      </c>
      <c r="P179">
        <v>2</v>
      </c>
    </row>
    <row r="180" spans="5:19" x14ac:dyDescent="0.25">
      <c r="E180" s="1"/>
      <c r="H180" t="s">
        <v>7</v>
      </c>
      <c r="I180" s="1">
        <v>43709</v>
      </c>
      <c r="J180" t="s">
        <v>77</v>
      </c>
      <c r="K180" t="s">
        <v>77</v>
      </c>
      <c r="L180" t="s">
        <v>78</v>
      </c>
      <c r="M180" t="s">
        <v>78</v>
      </c>
      <c r="N180">
        <v>8</v>
      </c>
    </row>
    <row r="181" spans="5:19" x14ac:dyDescent="0.25">
      <c r="E181" s="1"/>
      <c r="H181" t="s">
        <v>7</v>
      </c>
      <c r="I181" s="1">
        <v>43709</v>
      </c>
      <c r="J181" t="s">
        <v>77</v>
      </c>
      <c r="K181" t="s">
        <v>78</v>
      </c>
      <c r="L181" t="s">
        <v>78</v>
      </c>
      <c r="M181" t="s">
        <v>77</v>
      </c>
      <c r="N181">
        <v>2</v>
      </c>
      <c r="O181">
        <v>2</v>
      </c>
      <c r="P181">
        <v>2</v>
      </c>
    </row>
    <row r="182" spans="5:19" x14ac:dyDescent="0.25">
      <c r="E182" s="1"/>
      <c r="H182" t="s">
        <v>7</v>
      </c>
      <c r="I182" s="1">
        <v>43709</v>
      </c>
      <c r="J182" t="s">
        <v>77</v>
      </c>
      <c r="K182" t="s">
        <v>78</v>
      </c>
      <c r="L182" t="s">
        <v>78</v>
      </c>
      <c r="M182" t="s">
        <v>78</v>
      </c>
      <c r="N182">
        <v>34</v>
      </c>
    </row>
    <row r="183" spans="5:19" x14ac:dyDescent="0.25">
      <c r="E183" s="1"/>
      <c r="H183" t="s">
        <v>7</v>
      </c>
      <c r="I183" s="1">
        <v>43739</v>
      </c>
      <c r="J183" t="s">
        <v>77</v>
      </c>
      <c r="K183" t="s">
        <v>77</v>
      </c>
      <c r="L183" t="s">
        <v>77</v>
      </c>
      <c r="M183" t="s">
        <v>77</v>
      </c>
      <c r="N183">
        <v>8</v>
      </c>
      <c r="O183">
        <v>8</v>
      </c>
      <c r="P183">
        <v>6</v>
      </c>
      <c r="Q183">
        <v>8</v>
      </c>
      <c r="R183">
        <v>100</v>
      </c>
      <c r="S183">
        <v>8</v>
      </c>
    </row>
    <row r="184" spans="5:19" x14ac:dyDescent="0.25">
      <c r="E184" s="1"/>
      <c r="H184" t="s">
        <v>7</v>
      </c>
      <c r="I184" s="1">
        <v>43739</v>
      </c>
      <c r="J184" t="s">
        <v>77</v>
      </c>
      <c r="K184" t="s">
        <v>77</v>
      </c>
      <c r="L184" t="s">
        <v>77</v>
      </c>
      <c r="M184" t="s">
        <v>78</v>
      </c>
      <c r="N184">
        <v>63</v>
      </c>
      <c r="S184">
        <v>63</v>
      </c>
    </row>
    <row r="185" spans="5:19" x14ac:dyDescent="0.25">
      <c r="E185" s="1"/>
      <c r="H185" t="s">
        <v>7</v>
      </c>
      <c r="I185" s="1">
        <v>43739</v>
      </c>
      <c r="J185" t="s">
        <v>77</v>
      </c>
      <c r="K185" t="s">
        <v>77</v>
      </c>
      <c r="L185" t="s">
        <v>78</v>
      </c>
      <c r="M185" t="s">
        <v>77</v>
      </c>
      <c r="N185">
        <v>8</v>
      </c>
      <c r="O185">
        <v>8</v>
      </c>
      <c r="P185">
        <v>5</v>
      </c>
    </row>
    <row r="186" spans="5:19" x14ac:dyDescent="0.25">
      <c r="E186" s="1"/>
      <c r="H186" t="s">
        <v>7</v>
      </c>
      <c r="I186" s="1">
        <v>43739</v>
      </c>
      <c r="J186" t="s">
        <v>77</v>
      </c>
      <c r="K186" t="s">
        <v>77</v>
      </c>
      <c r="L186" t="s">
        <v>78</v>
      </c>
      <c r="M186" t="s">
        <v>78</v>
      </c>
      <c r="N186">
        <v>7</v>
      </c>
    </row>
    <row r="187" spans="5:19" x14ac:dyDescent="0.25">
      <c r="E187" s="1"/>
      <c r="H187" t="s">
        <v>7</v>
      </c>
      <c r="I187" s="1">
        <v>43739</v>
      </c>
      <c r="J187" t="s">
        <v>77</v>
      </c>
      <c r="K187" t="s">
        <v>78</v>
      </c>
      <c r="L187" t="s">
        <v>78</v>
      </c>
      <c r="M187" t="s">
        <v>77</v>
      </c>
      <c r="N187">
        <v>4</v>
      </c>
      <c r="O187">
        <v>4</v>
      </c>
      <c r="P187">
        <v>2</v>
      </c>
    </row>
    <row r="188" spans="5:19" x14ac:dyDescent="0.25">
      <c r="E188" s="1"/>
      <c r="H188" t="s">
        <v>7</v>
      </c>
      <c r="I188" s="1">
        <v>43739</v>
      </c>
      <c r="J188" t="s">
        <v>77</v>
      </c>
      <c r="K188" t="s">
        <v>78</v>
      </c>
      <c r="L188" t="s">
        <v>78</v>
      </c>
      <c r="M188" t="s">
        <v>78</v>
      </c>
      <c r="N188">
        <v>19</v>
      </c>
    </row>
    <row r="189" spans="5:19" x14ac:dyDescent="0.25">
      <c r="E189" s="1"/>
      <c r="H189" t="s">
        <v>7</v>
      </c>
      <c r="I189" s="1">
        <v>43770</v>
      </c>
      <c r="J189" t="s">
        <v>77</v>
      </c>
      <c r="K189" t="s">
        <v>77</v>
      </c>
      <c r="L189" t="s">
        <v>77</v>
      </c>
      <c r="M189" t="s">
        <v>77</v>
      </c>
      <c r="N189">
        <v>9</v>
      </c>
      <c r="O189">
        <v>9</v>
      </c>
      <c r="P189">
        <v>7</v>
      </c>
      <c r="Q189">
        <v>9</v>
      </c>
      <c r="R189">
        <v>100</v>
      </c>
      <c r="S189">
        <v>9</v>
      </c>
    </row>
    <row r="190" spans="5:19" x14ac:dyDescent="0.25">
      <c r="E190" s="1"/>
      <c r="H190" t="s">
        <v>7</v>
      </c>
      <c r="I190" s="1">
        <v>43770</v>
      </c>
      <c r="J190" t="s">
        <v>77</v>
      </c>
      <c r="K190" t="s">
        <v>77</v>
      </c>
      <c r="L190" t="s">
        <v>77</v>
      </c>
      <c r="M190" t="s">
        <v>78</v>
      </c>
      <c r="N190">
        <v>47</v>
      </c>
      <c r="S190">
        <v>47</v>
      </c>
    </row>
    <row r="191" spans="5:19" x14ac:dyDescent="0.25">
      <c r="E191" s="1"/>
      <c r="H191" t="s">
        <v>7</v>
      </c>
      <c r="I191" s="1">
        <v>43770</v>
      </c>
      <c r="J191" t="s">
        <v>77</v>
      </c>
      <c r="K191" t="s">
        <v>77</v>
      </c>
      <c r="L191" t="s">
        <v>78</v>
      </c>
      <c r="M191" t="s">
        <v>77</v>
      </c>
      <c r="N191">
        <v>2</v>
      </c>
      <c r="O191">
        <v>2</v>
      </c>
    </row>
    <row r="192" spans="5:19" x14ac:dyDescent="0.25">
      <c r="E192" s="1"/>
      <c r="H192" t="s">
        <v>7</v>
      </c>
      <c r="I192" s="1">
        <v>43770</v>
      </c>
      <c r="J192" t="s">
        <v>77</v>
      </c>
      <c r="K192" t="s">
        <v>77</v>
      </c>
      <c r="L192" t="s">
        <v>78</v>
      </c>
      <c r="M192" t="s">
        <v>78</v>
      </c>
      <c r="N192">
        <v>9</v>
      </c>
    </row>
    <row r="193" spans="5:19" x14ac:dyDescent="0.25">
      <c r="E193" s="1"/>
      <c r="H193" t="s">
        <v>7</v>
      </c>
      <c r="I193" s="1">
        <v>43770</v>
      </c>
      <c r="J193" t="s">
        <v>77</v>
      </c>
      <c r="K193" t="s">
        <v>78</v>
      </c>
      <c r="L193" t="s">
        <v>78</v>
      </c>
      <c r="M193" t="s">
        <v>77</v>
      </c>
      <c r="N193">
        <v>1</v>
      </c>
      <c r="O193">
        <v>1</v>
      </c>
      <c r="P193">
        <v>1</v>
      </c>
    </row>
    <row r="194" spans="5:19" x14ac:dyDescent="0.25">
      <c r="E194" s="1"/>
      <c r="H194" t="s">
        <v>7</v>
      </c>
      <c r="I194" s="1">
        <v>43770</v>
      </c>
      <c r="J194" t="s">
        <v>77</v>
      </c>
      <c r="K194" t="s">
        <v>78</v>
      </c>
      <c r="L194" t="s">
        <v>78</v>
      </c>
      <c r="M194" t="s">
        <v>78</v>
      </c>
      <c r="N194">
        <v>13</v>
      </c>
    </row>
    <row r="195" spans="5:19" x14ac:dyDescent="0.25">
      <c r="E195" s="1"/>
      <c r="H195" t="s">
        <v>7</v>
      </c>
      <c r="I195" s="1">
        <v>43770</v>
      </c>
      <c r="J195" t="s">
        <v>78</v>
      </c>
      <c r="K195" t="s">
        <v>78</v>
      </c>
      <c r="L195" t="s">
        <v>78</v>
      </c>
      <c r="M195" t="s">
        <v>77</v>
      </c>
      <c r="N195">
        <v>1</v>
      </c>
      <c r="O195">
        <v>1</v>
      </c>
      <c r="P195">
        <v>1</v>
      </c>
    </row>
    <row r="196" spans="5:19" x14ac:dyDescent="0.25">
      <c r="E196" s="1"/>
      <c r="H196" t="s">
        <v>7</v>
      </c>
      <c r="I196" s="1">
        <v>43800</v>
      </c>
      <c r="J196" t="s">
        <v>77</v>
      </c>
      <c r="K196" t="s">
        <v>77</v>
      </c>
      <c r="L196" t="s">
        <v>77</v>
      </c>
      <c r="M196" t="s">
        <v>77</v>
      </c>
      <c r="N196">
        <v>3</v>
      </c>
      <c r="O196">
        <v>3</v>
      </c>
      <c r="P196">
        <v>2</v>
      </c>
      <c r="Q196">
        <v>3</v>
      </c>
      <c r="R196">
        <v>100</v>
      </c>
      <c r="S196">
        <v>3</v>
      </c>
    </row>
    <row r="197" spans="5:19" x14ac:dyDescent="0.25">
      <c r="E197" s="1"/>
      <c r="H197" t="s">
        <v>7</v>
      </c>
      <c r="I197" s="1">
        <v>43800</v>
      </c>
      <c r="J197" t="s">
        <v>77</v>
      </c>
      <c r="K197" t="s">
        <v>77</v>
      </c>
      <c r="L197" t="s">
        <v>77</v>
      </c>
      <c r="M197" t="s">
        <v>78</v>
      </c>
      <c r="N197">
        <v>44</v>
      </c>
      <c r="S197">
        <v>44</v>
      </c>
    </row>
    <row r="198" spans="5:19" x14ac:dyDescent="0.25">
      <c r="E198" s="1"/>
      <c r="H198" t="s">
        <v>7</v>
      </c>
      <c r="I198" s="1">
        <v>43800</v>
      </c>
      <c r="J198" t="s">
        <v>77</v>
      </c>
      <c r="K198" t="s">
        <v>77</v>
      </c>
      <c r="L198" t="s">
        <v>78</v>
      </c>
      <c r="M198" t="s">
        <v>77</v>
      </c>
      <c r="N198">
        <v>4</v>
      </c>
      <c r="O198">
        <v>4</v>
      </c>
      <c r="P198">
        <v>3</v>
      </c>
    </row>
    <row r="199" spans="5:19" x14ac:dyDescent="0.25">
      <c r="E199" s="1"/>
      <c r="H199" t="s">
        <v>7</v>
      </c>
      <c r="I199" s="1">
        <v>43800</v>
      </c>
      <c r="J199" t="s">
        <v>77</v>
      </c>
      <c r="K199" t="s">
        <v>77</v>
      </c>
      <c r="L199" t="s">
        <v>78</v>
      </c>
      <c r="M199" t="s">
        <v>78</v>
      </c>
      <c r="N199">
        <v>7</v>
      </c>
    </row>
    <row r="200" spans="5:19" x14ac:dyDescent="0.25">
      <c r="E200" s="1"/>
      <c r="H200" t="s">
        <v>7</v>
      </c>
      <c r="I200" s="1">
        <v>43800</v>
      </c>
      <c r="J200" t="s">
        <v>77</v>
      </c>
      <c r="K200" t="s">
        <v>78</v>
      </c>
      <c r="L200" t="s">
        <v>78</v>
      </c>
      <c r="M200" t="s">
        <v>78</v>
      </c>
      <c r="N200">
        <v>21</v>
      </c>
    </row>
    <row r="201" spans="5:19" x14ac:dyDescent="0.25">
      <c r="E201" s="1"/>
      <c r="H201" t="s">
        <v>7</v>
      </c>
      <c r="I201" s="1">
        <v>43800</v>
      </c>
      <c r="J201" t="s">
        <v>78</v>
      </c>
      <c r="K201" t="s">
        <v>77</v>
      </c>
      <c r="L201" t="s">
        <v>78</v>
      </c>
      <c r="M201" t="s">
        <v>78</v>
      </c>
      <c r="N201">
        <v>2</v>
      </c>
    </row>
    <row r="202" spans="5:19" x14ac:dyDescent="0.25">
      <c r="E202" s="1"/>
      <c r="H202" t="s">
        <v>7</v>
      </c>
      <c r="I202" s="1">
        <v>43800</v>
      </c>
      <c r="J202" t="s">
        <v>78</v>
      </c>
      <c r="K202" t="s">
        <v>78</v>
      </c>
      <c r="L202" t="s">
        <v>78</v>
      </c>
      <c r="M202" t="s">
        <v>78</v>
      </c>
      <c r="N202">
        <v>1</v>
      </c>
    </row>
    <row r="203" spans="5:19" x14ac:dyDescent="0.25">
      <c r="E203" s="1"/>
      <c r="H203" t="s">
        <v>8</v>
      </c>
      <c r="I203" s="1">
        <v>43466</v>
      </c>
      <c r="J203" t="s">
        <v>77</v>
      </c>
      <c r="K203" t="s">
        <v>77</v>
      </c>
      <c r="L203" t="s">
        <v>77</v>
      </c>
      <c r="M203" t="s">
        <v>77</v>
      </c>
      <c r="N203">
        <v>1</v>
      </c>
      <c r="O203">
        <v>1</v>
      </c>
      <c r="P203">
        <v>1</v>
      </c>
      <c r="Q203">
        <v>1</v>
      </c>
      <c r="R203">
        <v>100</v>
      </c>
      <c r="S203">
        <v>1</v>
      </c>
    </row>
    <row r="204" spans="5:19" x14ac:dyDescent="0.25">
      <c r="E204" s="1"/>
      <c r="H204" t="s">
        <v>8</v>
      </c>
      <c r="I204" s="1">
        <v>43466</v>
      </c>
      <c r="J204" t="s">
        <v>77</v>
      </c>
      <c r="K204" t="s">
        <v>77</v>
      </c>
      <c r="L204" t="s">
        <v>77</v>
      </c>
      <c r="M204" t="s">
        <v>78</v>
      </c>
      <c r="N204">
        <v>11</v>
      </c>
      <c r="S204">
        <v>11</v>
      </c>
    </row>
    <row r="205" spans="5:19" x14ac:dyDescent="0.25">
      <c r="E205" s="1"/>
      <c r="H205" t="s">
        <v>8</v>
      </c>
      <c r="I205" s="1">
        <v>43466</v>
      </c>
      <c r="J205" t="s">
        <v>77</v>
      </c>
      <c r="K205" t="s">
        <v>77</v>
      </c>
      <c r="L205" t="s">
        <v>78</v>
      </c>
      <c r="M205" t="s">
        <v>77</v>
      </c>
      <c r="N205">
        <v>4</v>
      </c>
      <c r="O205">
        <v>4</v>
      </c>
      <c r="P205">
        <v>4</v>
      </c>
    </row>
    <row r="206" spans="5:19" x14ac:dyDescent="0.25">
      <c r="E206" s="1"/>
      <c r="H206" t="s">
        <v>8</v>
      </c>
      <c r="I206" s="1">
        <v>43466</v>
      </c>
      <c r="J206" t="s">
        <v>77</v>
      </c>
      <c r="K206" t="s">
        <v>78</v>
      </c>
      <c r="L206" t="s">
        <v>78</v>
      </c>
      <c r="M206" t="s">
        <v>77</v>
      </c>
      <c r="N206">
        <v>2</v>
      </c>
      <c r="O206">
        <v>2</v>
      </c>
      <c r="P206">
        <v>2</v>
      </c>
    </row>
    <row r="207" spans="5:19" x14ac:dyDescent="0.25">
      <c r="E207" s="1"/>
      <c r="H207" t="s">
        <v>8</v>
      </c>
      <c r="I207" s="1">
        <v>43466</v>
      </c>
      <c r="J207" t="s">
        <v>77</v>
      </c>
      <c r="K207" t="s">
        <v>78</v>
      </c>
      <c r="L207" t="s">
        <v>78</v>
      </c>
      <c r="M207" t="s">
        <v>78</v>
      </c>
      <c r="N207">
        <v>5</v>
      </c>
    </row>
    <row r="208" spans="5:19" x14ac:dyDescent="0.25">
      <c r="E208" s="1"/>
      <c r="H208" t="s">
        <v>8</v>
      </c>
      <c r="I208" s="1">
        <v>43497</v>
      </c>
      <c r="J208" t="s">
        <v>77</v>
      </c>
      <c r="K208" t="s">
        <v>77</v>
      </c>
      <c r="L208" t="s">
        <v>77</v>
      </c>
      <c r="M208" t="s">
        <v>77</v>
      </c>
      <c r="N208">
        <v>7</v>
      </c>
      <c r="O208">
        <v>7</v>
      </c>
      <c r="P208">
        <v>5</v>
      </c>
      <c r="Q208">
        <v>7</v>
      </c>
      <c r="R208">
        <v>100</v>
      </c>
      <c r="S208">
        <v>7</v>
      </c>
    </row>
    <row r="209" spans="5:19" x14ac:dyDescent="0.25">
      <c r="E209" s="1"/>
      <c r="H209" t="s">
        <v>8</v>
      </c>
      <c r="I209" s="1">
        <v>43497</v>
      </c>
      <c r="J209" t="s">
        <v>77</v>
      </c>
      <c r="K209" t="s">
        <v>77</v>
      </c>
      <c r="L209" t="s">
        <v>77</v>
      </c>
      <c r="M209" t="s">
        <v>78</v>
      </c>
      <c r="N209">
        <v>9</v>
      </c>
      <c r="S209">
        <v>9</v>
      </c>
    </row>
    <row r="210" spans="5:19" x14ac:dyDescent="0.25">
      <c r="E210" s="1"/>
      <c r="H210" t="s">
        <v>8</v>
      </c>
      <c r="I210" s="1">
        <v>43497</v>
      </c>
      <c r="J210" t="s">
        <v>77</v>
      </c>
      <c r="K210" t="s">
        <v>77</v>
      </c>
      <c r="L210" t="s">
        <v>78</v>
      </c>
      <c r="M210" t="s">
        <v>77</v>
      </c>
      <c r="N210">
        <v>4</v>
      </c>
      <c r="O210">
        <v>4</v>
      </c>
      <c r="P210">
        <v>3</v>
      </c>
    </row>
    <row r="211" spans="5:19" x14ac:dyDescent="0.25">
      <c r="E211" s="1"/>
      <c r="H211" t="s">
        <v>8</v>
      </c>
      <c r="I211" s="1">
        <v>43497</v>
      </c>
      <c r="J211" t="s">
        <v>77</v>
      </c>
      <c r="K211" t="s">
        <v>78</v>
      </c>
      <c r="L211" t="s">
        <v>78</v>
      </c>
      <c r="M211" t="s">
        <v>77</v>
      </c>
      <c r="N211">
        <v>1</v>
      </c>
      <c r="O211">
        <v>1</v>
      </c>
      <c r="P211">
        <v>1</v>
      </c>
    </row>
    <row r="212" spans="5:19" x14ac:dyDescent="0.25">
      <c r="E212" s="1"/>
      <c r="H212" t="s">
        <v>8</v>
      </c>
      <c r="I212" s="1">
        <v>43497</v>
      </c>
      <c r="J212" t="s">
        <v>77</v>
      </c>
      <c r="K212" t="s">
        <v>78</v>
      </c>
      <c r="L212" t="s">
        <v>78</v>
      </c>
      <c r="M212" t="s">
        <v>78</v>
      </c>
      <c r="N212">
        <v>4</v>
      </c>
    </row>
    <row r="213" spans="5:19" x14ac:dyDescent="0.25">
      <c r="E213" s="1"/>
      <c r="H213" t="s">
        <v>8</v>
      </c>
      <c r="I213" s="1">
        <v>43525</v>
      </c>
      <c r="J213" t="s">
        <v>77</v>
      </c>
      <c r="K213" t="s">
        <v>77</v>
      </c>
      <c r="L213" t="s">
        <v>77</v>
      </c>
      <c r="M213" t="s">
        <v>77</v>
      </c>
      <c r="N213">
        <v>5</v>
      </c>
      <c r="O213">
        <v>5</v>
      </c>
      <c r="P213">
        <v>4</v>
      </c>
      <c r="Q213">
        <v>5</v>
      </c>
      <c r="R213">
        <v>100</v>
      </c>
      <c r="S213">
        <v>5</v>
      </c>
    </row>
    <row r="214" spans="5:19" x14ac:dyDescent="0.25">
      <c r="E214" s="1"/>
      <c r="H214" t="s">
        <v>8</v>
      </c>
      <c r="I214" s="1">
        <v>43525</v>
      </c>
      <c r="J214" t="s">
        <v>77</v>
      </c>
      <c r="K214" t="s">
        <v>77</v>
      </c>
      <c r="L214" t="s">
        <v>77</v>
      </c>
      <c r="M214" t="s">
        <v>78</v>
      </c>
      <c r="N214">
        <v>11</v>
      </c>
      <c r="S214">
        <v>11</v>
      </c>
    </row>
    <row r="215" spans="5:19" x14ac:dyDescent="0.25">
      <c r="E215" s="1"/>
      <c r="H215" t="s">
        <v>8</v>
      </c>
      <c r="I215" s="1">
        <v>43525</v>
      </c>
      <c r="J215" t="s">
        <v>77</v>
      </c>
      <c r="K215" t="s">
        <v>77</v>
      </c>
      <c r="L215" t="s">
        <v>78</v>
      </c>
      <c r="M215" t="s">
        <v>77</v>
      </c>
      <c r="N215">
        <v>4</v>
      </c>
      <c r="O215">
        <v>4</v>
      </c>
      <c r="P215">
        <v>3</v>
      </c>
    </row>
    <row r="216" spans="5:19" x14ac:dyDescent="0.25">
      <c r="E216" s="1"/>
      <c r="H216" t="s">
        <v>8</v>
      </c>
      <c r="I216" s="1">
        <v>43525</v>
      </c>
      <c r="J216" t="s">
        <v>77</v>
      </c>
      <c r="K216" t="s">
        <v>78</v>
      </c>
      <c r="L216" t="s">
        <v>78</v>
      </c>
      <c r="M216" t="s">
        <v>77</v>
      </c>
      <c r="N216">
        <v>1</v>
      </c>
      <c r="O216">
        <v>1</v>
      </c>
    </row>
    <row r="217" spans="5:19" x14ac:dyDescent="0.25">
      <c r="E217" s="1"/>
      <c r="H217" t="s">
        <v>8</v>
      </c>
      <c r="I217" s="1">
        <v>43525</v>
      </c>
      <c r="J217" t="s">
        <v>77</v>
      </c>
      <c r="K217" t="s">
        <v>78</v>
      </c>
      <c r="L217" t="s">
        <v>78</v>
      </c>
      <c r="M217" t="s">
        <v>78</v>
      </c>
      <c r="N217">
        <v>8</v>
      </c>
    </row>
    <row r="218" spans="5:19" x14ac:dyDescent="0.25">
      <c r="E218" s="1"/>
      <c r="H218" t="s">
        <v>8</v>
      </c>
      <c r="I218" s="1">
        <v>43556</v>
      </c>
      <c r="J218" t="s">
        <v>77</v>
      </c>
      <c r="K218" t="s">
        <v>77</v>
      </c>
      <c r="L218" t="s">
        <v>77</v>
      </c>
      <c r="M218" t="s">
        <v>77</v>
      </c>
      <c r="N218">
        <v>3</v>
      </c>
      <c r="O218">
        <v>3</v>
      </c>
      <c r="P218">
        <v>3</v>
      </c>
      <c r="Q218">
        <v>3</v>
      </c>
      <c r="R218">
        <v>100</v>
      </c>
      <c r="S218">
        <v>3</v>
      </c>
    </row>
    <row r="219" spans="5:19" x14ac:dyDescent="0.25">
      <c r="E219" s="1"/>
      <c r="H219" t="s">
        <v>8</v>
      </c>
      <c r="I219" s="1">
        <v>43556</v>
      </c>
      <c r="J219" t="s">
        <v>77</v>
      </c>
      <c r="K219" t="s">
        <v>77</v>
      </c>
      <c r="L219" t="s">
        <v>77</v>
      </c>
      <c r="M219" t="s">
        <v>78</v>
      </c>
      <c r="N219">
        <v>9</v>
      </c>
      <c r="S219">
        <v>9</v>
      </c>
    </row>
    <row r="220" spans="5:19" x14ac:dyDescent="0.25">
      <c r="E220" s="1"/>
      <c r="H220" t="s">
        <v>8</v>
      </c>
      <c r="I220" s="1">
        <v>43556</v>
      </c>
      <c r="J220" t="s">
        <v>77</v>
      </c>
      <c r="K220" t="s">
        <v>77</v>
      </c>
      <c r="L220" t="s">
        <v>78</v>
      </c>
      <c r="M220" t="s">
        <v>77</v>
      </c>
      <c r="N220">
        <v>3</v>
      </c>
      <c r="O220">
        <v>3</v>
      </c>
      <c r="P220">
        <v>2</v>
      </c>
    </row>
    <row r="221" spans="5:19" x14ac:dyDescent="0.25">
      <c r="E221" s="1"/>
      <c r="H221" t="s">
        <v>8</v>
      </c>
      <c r="I221" s="1">
        <v>43556</v>
      </c>
      <c r="J221" t="s">
        <v>77</v>
      </c>
      <c r="K221" t="s">
        <v>78</v>
      </c>
      <c r="L221" t="s">
        <v>78</v>
      </c>
      <c r="M221" t="s">
        <v>78</v>
      </c>
      <c r="N221">
        <v>10</v>
      </c>
    </row>
    <row r="222" spans="5:19" x14ac:dyDescent="0.25">
      <c r="E222" s="1"/>
      <c r="H222" t="s">
        <v>8</v>
      </c>
      <c r="I222" s="1">
        <v>43586</v>
      </c>
      <c r="J222" t="s">
        <v>77</v>
      </c>
      <c r="K222" t="s">
        <v>77</v>
      </c>
      <c r="L222" t="s">
        <v>77</v>
      </c>
      <c r="M222" t="s">
        <v>77</v>
      </c>
      <c r="N222">
        <v>8</v>
      </c>
      <c r="O222">
        <v>8</v>
      </c>
      <c r="P222">
        <v>7</v>
      </c>
      <c r="Q222">
        <v>8</v>
      </c>
      <c r="R222">
        <v>100</v>
      </c>
      <c r="S222">
        <v>8</v>
      </c>
    </row>
    <row r="223" spans="5:19" x14ac:dyDescent="0.25">
      <c r="E223" s="1"/>
      <c r="H223" t="s">
        <v>8</v>
      </c>
      <c r="I223" s="1">
        <v>43586</v>
      </c>
      <c r="J223" t="s">
        <v>77</v>
      </c>
      <c r="K223" t="s">
        <v>77</v>
      </c>
      <c r="L223" t="s">
        <v>77</v>
      </c>
      <c r="M223" t="s">
        <v>78</v>
      </c>
      <c r="N223">
        <v>11</v>
      </c>
      <c r="S223">
        <v>11</v>
      </c>
    </row>
    <row r="224" spans="5:19" x14ac:dyDescent="0.25">
      <c r="E224" s="1"/>
      <c r="H224" t="s">
        <v>8</v>
      </c>
      <c r="I224" s="1">
        <v>43586</v>
      </c>
      <c r="J224" t="s">
        <v>77</v>
      </c>
      <c r="K224" t="s">
        <v>77</v>
      </c>
      <c r="L224" t="s">
        <v>78</v>
      </c>
      <c r="M224" t="s">
        <v>77</v>
      </c>
      <c r="N224">
        <v>5</v>
      </c>
      <c r="O224">
        <v>5</v>
      </c>
      <c r="P224">
        <v>5</v>
      </c>
    </row>
    <row r="225" spans="5:19" x14ac:dyDescent="0.25">
      <c r="E225" s="1"/>
      <c r="H225" t="s">
        <v>8</v>
      </c>
      <c r="I225" s="1">
        <v>43586</v>
      </c>
      <c r="J225" t="s">
        <v>77</v>
      </c>
      <c r="K225" t="s">
        <v>78</v>
      </c>
      <c r="L225" t="s">
        <v>78</v>
      </c>
      <c r="M225" t="s">
        <v>77</v>
      </c>
      <c r="N225">
        <v>2</v>
      </c>
      <c r="O225">
        <v>2</v>
      </c>
      <c r="P225">
        <v>1</v>
      </c>
    </row>
    <row r="226" spans="5:19" x14ac:dyDescent="0.25">
      <c r="E226" s="1"/>
      <c r="H226" t="s">
        <v>8</v>
      </c>
      <c r="I226" s="1">
        <v>43586</v>
      </c>
      <c r="J226" t="s">
        <v>77</v>
      </c>
      <c r="K226" t="s">
        <v>78</v>
      </c>
      <c r="L226" t="s">
        <v>78</v>
      </c>
      <c r="M226" t="s">
        <v>78</v>
      </c>
      <c r="N226">
        <v>9</v>
      </c>
    </row>
    <row r="227" spans="5:19" x14ac:dyDescent="0.25">
      <c r="E227" s="1"/>
      <c r="H227" t="s">
        <v>8</v>
      </c>
      <c r="I227" s="1">
        <v>43617</v>
      </c>
      <c r="J227" t="s">
        <v>77</v>
      </c>
      <c r="K227" t="s">
        <v>77</v>
      </c>
      <c r="L227" t="s">
        <v>77</v>
      </c>
      <c r="M227" t="s">
        <v>77</v>
      </c>
      <c r="N227">
        <v>1</v>
      </c>
      <c r="O227">
        <v>1</v>
      </c>
      <c r="Q227">
        <v>1</v>
      </c>
      <c r="R227">
        <v>100</v>
      </c>
      <c r="S227">
        <v>1</v>
      </c>
    </row>
    <row r="228" spans="5:19" x14ac:dyDescent="0.25">
      <c r="E228" s="1"/>
      <c r="H228" t="s">
        <v>8</v>
      </c>
      <c r="I228" s="1">
        <v>43617</v>
      </c>
      <c r="J228" t="s">
        <v>77</v>
      </c>
      <c r="K228" t="s">
        <v>77</v>
      </c>
      <c r="L228" t="s">
        <v>77</v>
      </c>
      <c r="M228" t="s">
        <v>78</v>
      </c>
      <c r="N228">
        <v>13</v>
      </c>
      <c r="S228">
        <v>13</v>
      </c>
    </row>
    <row r="229" spans="5:19" x14ac:dyDescent="0.25">
      <c r="E229" s="1"/>
      <c r="H229" t="s">
        <v>8</v>
      </c>
      <c r="I229" s="1">
        <v>43617</v>
      </c>
      <c r="J229" t="s">
        <v>77</v>
      </c>
      <c r="K229" t="s">
        <v>77</v>
      </c>
      <c r="L229" t="s">
        <v>78</v>
      </c>
      <c r="M229" t="s">
        <v>77</v>
      </c>
      <c r="N229">
        <v>2</v>
      </c>
      <c r="O229">
        <v>2</v>
      </c>
      <c r="P229">
        <v>2</v>
      </c>
    </row>
    <row r="230" spans="5:19" x14ac:dyDescent="0.25">
      <c r="E230" s="1"/>
      <c r="H230" t="s">
        <v>8</v>
      </c>
      <c r="I230" s="1">
        <v>43617</v>
      </c>
      <c r="J230" t="s">
        <v>77</v>
      </c>
      <c r="K230" t="s">
        <v>77</v>
      </c>
      <c r="L230" t="s">
        <v>78</v>
      </c>
      <c r="M230" t="s">
        <v>78</v>
      </c>
      <c r="N230">
        <v>1</v>
      </c>
    </row>
    <row r="231" spans="5:19" x14ac:dyDescent="0.25">
      <c r="E231" s="1"/>
      <c r="H231" t="s">
        <v>8</v>
      </c>
      <c r="I231" s="1">
        <v>43617</v>
      </c>
      <c r="J231" t="s">
        <v>77</v>
      </c>
      <c r="K231" t="s">
        <v>78</v>
      </c>
      <c r="L231" t="s">
        <v>78</v>
      </c>
      <c r="M231" t="s">
        <v>78</v>
      </c>
      <c r="N231">
        <v>6</v>
      </c>
    </row>
    <row r="232" spans="5:19" x14ac:dyDescent="0.25">
      <c r="E232" s="1"/>
      <c r="H232" t="s">
        <v>8</v>
      </c>
      <c r="I232" s="1">
        <v>43647</v>
      </c>
      <c r="J232" t="s">
        <v>77</v>
      </c>
      <c r="K232" t="s">
        <v>77</v>
      </c>
      <c r="L232" t="s">
        <v>77</v>
      </c>
      <c r="M232" t="s">
        <v>77</v>
      </c>
      <c r="N232">
        <v>8</v>
      </c>
      <c r="O232">
        <v>8</v>
      </c>
      <c r="P232">
        <v>6</v>
      </c>
      <c r="Q232">
        <v>8</v>
      </c>
      <c r="R232">
        <v>100</v>
      </c>
      <c r="S232">
        <v>8</v>
      </c>
    </row>
    <row r="233" spans="5:19" x14ac:dyDescent="0.25">
      <c r="E233" s="1"/>
      <c r="H233" t="s">
        <v>8</v>
      </c>
      <c r="I233" s="1">
        <v>43647</v>
      </c>
      <c r="J233" t="s">
        <v>77</v>
      </c>
      <c r="K233" t="s">
        <v>77</v>
      </c>
      <c r="L233" t="s">
        <v>77</v>
      </c>
      <c r="M233" t="s">
        <v>78</v>
      </c>
      <c r="N233">
        <v>6</v>
      </c>
      <c r="S233">
        <v>6</v>
      </c>
    </row>
    <row r="234" spans="5:19" x14ac:dyDescent="0.25">
      <c r="E234" s="1"/>
      <c r="H234" t="s">
        <v>8</v>
      </c>
      <c r="I234" s="1">
        <v>43647</v>
      </c>
      <c r="J234" t="s">
        <v>77</v>
      </c>
      <c r="K234" t="s">
        <v>77</v>
      </c>
      <c r="L234" t="s">
        <v>78</v>
      </c>
      <c r="M234" t="s">
        <v>77</v>
      </c>
      <c r="N234">
        <v>3</v>
      </c>
      <c r="O234">
        <v>3</v>
      </c>
      <c r="P234">
        <v>2</v>
      </c>
    </row>
    <row r="235" spans="5:19" x14ac:dyDescent="0.25">
      <c r="E235" s="1"/>
      <c r="H235" t="s">
        <v>8</v>
      </c>
      <c r="I235" s="1">
        <v>43647</v>
      </c>
      <c r="J235" t="s">
        <v>77</v>
      </c>
      <c r="K235" t="s">
        <v>77</v>
      </c>
      <c r="L235" t="s">
        <v>78</v>
      </c>
      <c r="M235" t="s">
        <v>78</v>
      </c>
      <c r="N235">
        <v>1</v>
      </c>
    </row>
    <row r="236" spans="5:19" x14ac:dyDescent="0.25">
      <c r="E236" s="1"/>
      <c r="H236" t="s">
        <v>8</v>
      </c>
      <c r="I236" s="1">
        <v>43647</v>
      </c>
      <c r="J236" t="s">
        <v>77</v>
      </c>
      <c r="K236" t="s">
        <v>78</v>
      </c>
      <c r="L236" t="s">
        <v>78</v>
      </c>
      <c r="M236" t="s">
        <v>78</v>
      </c>
      <c r="N236">
        <v>2</v>
      </c>
    </row>
    <row r="237" spans="5:19" x14ac:dyDescent="0.25">
      <c r="E237" s="1"/>
      <c r="H237" t="s">
        <v>8</v>
      </c>
      <c r="I237" s="1">
        <v>43678</v>
      </c>
      <c r="J237" t="s">
        <v>77</v>
      </c>
      <c r="K237" t="s">
        <v>77</v>
      </c>
      <c r="L237" t="s">
        <v>77</v>
      </c>
      <c r="M237" t="s">
        <v>77</v>
      </c>
      <c r="N237">
        <v>6</v>
      </c>
      <c r="O237">
        <v>6</v>
      </c>
      <c r="P237">
        <v>4</v>
      </c>
      <c r="Q237">
        <v>6</v>
      </c>
      <c r="R237">
        <v>100</v>
      </c>
      <c r="S237">
        <v>6</v>
      </c>
    </row>
    <row r="238" spans="5:19" x14ac:dyDescent="0.25">
      <c r="E238" s="1"/>
      <c r="H238" t="s">
        <v>8</v>
      </c>
      <c r="I238" s="1">
        <v>43678</v>
      </c>
      <c r="J238" t="s">
        <v>77</v>
      </c>
      <c r="K238" t="s">
        <v>77</v>
      </c>
      <c r="L238" t="s">
        <v>77</v>
      </c>
      <c r="M238" t="s">
        <v>78</v>
      </c>
      <c r="N238">
        <v>14</v>
      </c>
      <c r="S238">
        <v>14</v>
      </c>
    </row>
    <row r="239" spans="5:19" x14ac:dyDescent="0.25">
      <c r="E239" s="1"/>
      <c r="H239" t="s">
        <v>8</v>
      </c>
      <c r="I239" s="1">
        <v>43678</v>
      </c>
      <c r="J239" t="s">
        <v>77</v>
      </c>
      <c r="K239" t="s">
        <v>77</v>
      </c>
      <c r="L239" t="s">
        <v>78</v>
      </c>
      <c r="M239" t="s">
        <v>77</v>
      </c>
      <c r="N239">
        <v>6</v>
      </c>
      <c r="O239">
        <v>6</v>
      </c>
      <c r="P239">
        <v>5</v>
      </c>
    </row>
    <row r="240" spans="5:19" x14ac:dyDescent="0.25">
      <c r="E240" s="1"/>
      <c r="H240" t="s">
        <v>8</v>
      </c>
      <c r="I240" s="1">
        <v>43678</v>
      </c>
      <c r="J240" t="s">
        <v>77</v>
      </c>
      <c r="K240" t="s">
        <v>78</v>
      </c>
      <c r="L240" t="s">
        <v>78</v>
      </c>
      <c r="M240" t="s">
        <v>78</v>
      </c>
      <c r="N240">
        <v>4</v>
      </c>
    </row>
    <row r="241" spans="5:19" x14ac:dyDescent="0.25">
      <c r="E241" s="1"/>
      <c r="H241" t="s">
        <v>8</v>
      </c>
      <c r="I241" s="1">
        <v>43709</v>
      </c>
      <c r="J241" t="s">
        <v>77</v>
      </c>
      <c r="K241" t="s">
        <v>77</v>
      </c>
      <c r="L241" t="s">
        <v>77</v>
      </c>
      <c r="M241" t="s">
        <v>77</v>
      </c>
      <c r="N241">
        <v>4</v>
      </c>
      <c r="O241">
        <v>4</v>
      </c>
      <c r="P241">
        <v>2</v>
      </c>
      <c r="Q241">
        <v>4</v>
      </c>
      <c r="R241">
        <v>100</v>
      </c>
      <c r="S241">
        <v>4</v>
      </c>
    </row>
    <row r="242" spans="5:19" x14ac:dyDescent="0.25">
      <c r="E242" s="1"/>
      <c r="H242" t="s">
        <v>8</v>
      </c>
      <c r="I242" s="1">
        <v>43709</v>
      </c>
      <c r="J242" t="s">
        <v>77</v>
      </c>
      <c r="K242" t="s">
        <v>77</v>
      </c>
      <c r="L242" t="s">
        <v>77</v>
      </c>
      <c r="M242" t="s">
        <v>78</v>
      </c>
      <c r="N242">
        <v>20</v>
      </c>
      <c r="S242">
        <v>20</v>
      </c>
    </row>
    <row r="243" spans="5:19" x14ac:dyDescent="0.25">
      <c r="E243" s="1"/>
      <c r="H243" t="s">
        <v>8</v>
      </c>
      <c r="I243" s="1">
        <v>43709</v>
      </c>
      <c r="J243" t="s">
        <v>77</v>
      </c>
      <c r="K243" t="s">
        <v>77</v>
      </c>
      <c r="L243" t="s">
        <v>78</v>
      </c>
      <c r="M243" t="s">
        <v>77</v>
      </c>
      <c r="N243">
        <v>1</v>
      </c>
      <c r="O243">
        <v>1</v>
      </c>
      <c r="P243">
        <v>1</v>
      </c>
    </row>
    <row r="244" spans="5:19" x14ac:dyDescent="0.25">
      <c r="E244" s="1"/>
      <c r="H244" t="s">
        <v>8</v>
      </c>
      <c r="I244" s="1">
        <v>43709</v>
      </c>
      <c r="J244" t="s">
        <v>77</v>
      </c>
      <c r="K244" t="s">
        <v>77</v>
      </c>
      <c r="L244" t="s">
        <v>78</v>
      </c>
      <c r="M244" t="s">
        <v>78</v>
      </c>
      <c r="N244">
        <v>3</v>
      </c>
    </row>
    <row r="245" spans="5:19" x14ac:dyDescent="0.25">
      <c r="E245" s="1"/>
      <c r="H245" t="s">
        <v>8</v>
      </c>
      <c r="I245" s="1">
        <v>43709</v>
      </c>
      <c r="J245" t="s">
        <v>77</v>
      </c>
      <c r="K245" t="s">
        <v>78</v>
      </c>
      <c r="L245" t="s">
        <v>78</v>
      </c>
      <c r="M245" t="s">
        <v>77</v>
      </c>
      <c r="N245">
        <v>3</v>
      </c>
      <c r="O245">
        <v>3</v>
      </c>
      <c r="P245">
        <v>2</v>
      </c>
    </row>
    <row r="246" spans="5:19" x14ac:dyDescent="0.25">
      <c r="E246" s="1"/>
      <c r="H246" t="s">
        <v>8</v>
      </c>
      <c r="I246" s="1">
        <v>43709</v>
      </c>
      <c r="J246" t="s">
        <v>77</v>
      </c>
      <c r="K246" t="s">
        <v>78</v>
      </c>
      <c r="L246" t="s">
        <v>78</v>
      </c>
      <c r="M246" t="s">
        <v>78</v>
      </c>
      <c r="N246">
        <v>7</v>
      </c>
    </row>
    <row r="247" spans="5:19" x14ac:dyDescent="0.25">
      <c r="E247" s="1"/>
      <c r="H247" t="s">
        <v>8</v>
      </c>
      <c r="I247" s="1">
        <v>43739</v>
      </c>
      <c r="J247" t="s">
        <v>77</v>
      </c>
      <c r="K247" t="s">
        <v>77</v>
      </c>
      <c r="L247" t="s">
        <v>77</v>
      </c>
      <c r="M247" t="s">
        <v>77</v>
      </c>
      <c r="N247">
        <v>3</v>
      </c>
      <c r="O247">
        <v>3</v>
      </c>
      <c r="P247">
        <v>3</v>
      </c>
      <c r="Q247">
        <v>3</v>
      </c>
      <c r="R247">
        <v>100</v>
      </c>
      <c r="S247">
        <v>3</v>
      </c>
    </row>
    <row r="248" spans="5:19" x14ac:dyDescent="0.25">
      <c r="E248" s="1"/>
      <c r="H248" t="s">
        <v>8</v>
      </c>
      <c r="I248" s="1">
        <v>43739</v>
      </c>
      <c r="J248" t="s">
        <v>77</v>
      </c>
      <c r="K248" t="s">
        <v>77</v>
      </c>
      <c r="L248" t="s">
        <v>77</v>
      </c>
      <c r="M248" t="s">
        <v>78</v>
      </c>
      <c r="N248">
        <v>25</v>
      </c>
      <c r="S248">
        <v>25</v>
      </c>
    </row>
    <row r="249" spans="5:19" x14ac:dyDescent="0.25">
      <c r="E249" s="1"/>
      <c r="H249" t="s">
        <v>8</v>
      </c>
      <c r="I249" s="1">
        <v>43739</v>
      </c>
      <c r="J249" t="s">
        <v>77</v>
      </c>
      <c r="K249" t="s">
        <v>77</v>
      </c>
      <c r="L249" t="s">
        <v>78</v>
      </c>
      <c r="M249" t="s">
        <v>77</v>
      </c>
      <c r="N249">
        <v>4</v>
      </c>
      <c r="O249">
        <v>4</v>
      </c>
      <c r="P249">
        <v>3</v>
      </c>
    </row>
    <row r="250" spans="5:19" x14ac:dyDescent="0.25">
      <c r="E250" s="1"/>
      <c r="H250" t="s">
        <v>8</v>
      </c>
      <c r="I250" s="1">
        <v>43739</v>
      </c>
      <c r="J250" t="s">
        <v>77</v>
      </c>
      <c r="K250" t="s">
        <v>77</v>
      </c>
      <c r="L250" t="s">
        <v>78</v>
      </c>
      <c r="M250" t="s">
        <v>78</v>
      </c>
      <c r="N250">
        <v>1</v>
      </c>
    </row>
    <row r="251" spans="5:19" x14ac:dyDescent="0.25">
      <c r="E251" s="1"/>
      <c r="H251" t="s">
        <v>8</v>
      </c>
      <c r="I251" s="1">
        <v>43739</v>
      </c>
      <c r="J251" t="s">
        <v>77</v>
      </c>
      <c r="K251" t="s">
        <v>78</v>
      </c>
      <c r="L251" t="s">
        <v>78</v>
      </c>
      <c r="M251" t="s">
        <v>78</v>
      </c>
      <c r="N251">
        <v>3</v>
      </c>
    </row>
    <row r="252" spans="5:19" x14ac:dyDescent="0.25">
      <c r="E252" s="1"/>
      <c r="H252" t="s">
        <v>8</v>
      </c>
      <c r="I252" s="1">
        <v>43770</v>
      </c>
      <c r="J252" t="s">
        <v>77</v>
      </c>
      <c r="K252" t="s">
        <v>77</v>
      </c>
      <c r="L252" t="s">
        <v>77</v>
      </c>
      <c r="M252" t="s">
        <v>77</v>
      </c>
      <c r="N252">
        <v>8</v>
      </c>
      <c r="O252">
        <v>8</v>
      </c>
      <c r="P252">
        <v>5</v>
      </c>
      <c r="Q252">
        <v>8</v>
      </c>
      <c r="R252">
        <v>100</v>
      </c>
      <c r="S252">
        <v>8</v>
      </c>
    </row>
    <row r="253" spans="5:19" x14ac:dyDescent="0.25">
      <c r="E253" s="1"/>
      <c r="H253" t="s">
        <v>8</v>
      </c>
      <c r="I253" s="1">
        <v>43770</v>
      </c>
      <c r="J253" t="s">
        <v>77</v>
      </c>
      <c r="K253" t="s">
        <v>77</v>
      </c>
      <c r="L253" t="s">
        <v>77</v>
      </c>
      <c r="M253" t="s">
        <v>78</v>
      </c>
      <c r="N253">
        <v>8</v>
      </c>
      <c r="S253">
        <v>8</v>
      </c>
    </row>
    <row r="254" spans="5:19" x14ac:dyDescent="0.25">
      <c r="E254" s="1"/>
      <c r="H254" t="s">
        <v>8</v>
      </c>
      <c r="I254" s="1">
        <v>43770</v>
      </c>
      <c r="J254" t="s">
        <v>77</v>
      </c>
      <c r="K254" t="s">
        <v>77</v>
      </c>
      <c r="L254" t="s">
        <v>78</v>
      </c>
      <c r="M254" t="s">
        <v>77</v>
      </c>
      <c r="N254">
        <v>2</v>
      </c>
      <c r="O254">
        <v>2</v>
      </c>
      <c r="P254">
        <v>2</v>
      </c>
    </row>
    <row r="255" spans="5:19" x14ac:dyDescent="0.25">
      <c r="E255" s="1"/>
      <c r="H255" t="s">
        <v>8</v>
      </c>
      <c r="I255" s="1">
        <v>43770</v>
      </c>
      <c r="J255" t="s">
        <v>77</v>
      </c>
      <c r="K255" t="s">
        <v>78</v>
      </c>
      <c r="L255" t="s">
        <v>78</v>
      </c>
      <c r="M255" t="s">
        <v>78</v>
      </c>
      <c r="N255">
        <v>8</v>
      </c>
    </row>
    <row r="256" spans="5:19" x14ac:dyDescent="0.25">
      <c r="E256" s="1"/>
      <c r="H256" t="s">
        <v>8</v>
      </c>
      <c r="I256" s="1">
        <v>43800</v>
      </c>
      <c r="J256" t="s">
        <v>77</v>
      </c>
      <c r="K256" t="s">
        <v>77</v>
      </c>
      <c r="L256" t="s">
        <v>77</v>
      </c>
      <c r="M256" t="s">
        <v>77</v>
      </c>
      <c r="N256">
        <v>2</v>
      </c>
      <c r="O256">
        <v>2</v>
      </c>
      <c r="P256">
        <v>2</v>
      </c>
      <c r="Q256">
        <v>2</v>
      </c>
      <c r="R256">
        <v>100</v>
      </c>
      <c r="S256">
        <v>2</v>
      </c>
    </row>
    <row r="257" spans="5:19" x14ac:dyDescent="0.25">
      <c r="E257" s="1"/>
      <c r="H257" t="s">
        <v>8</v>
      </c>
      <c r="I257" s="1">
        <v>43800</v>
      </c>
      <c r="J257" t="s">
        <v>77</v>
      </c>
      <c r="K257" t="s">
        <v>77</v>
      </c>
      <c r="L257" t="s">
        <v>77</v>
      </c>
      <c r="M257" t="s">
        <v>78</v>
      </c>
      <c r="N257">
        <v>23</v>
      </c>
      <c r="S257">
        <v>23</v>
      </c>
    </row>
    <row r="258" spans="5:19" x14ac:dyDescent="0.25">
      <c r="E258" s="1"/>
      <c r="H258" t="s">
        <v>8</v>
      </c>
      <c r="I258" s="1">
        <v>43800</v>
      </c>
      <c r="J258" t="s">
        <v>77</v>
      </c>
      <c r="K258" t="s">
        <v>77</v>
      </c>
      <c r="L258" t="s">
        <v>78</v>
      </c>
      <c r="M258" t="s">
        <v>77</v>
      </c>
      <c r="N258">
        <v>1</v>
      </c>
      <c r="O258">
        <v>1</v>
      </c>
      <c r="P258">
        <v>1</v>
      </c>
    </row>
    <row r="259" spans="5:19" x14ac:dyDescent="0.25">
      <c r="E259" s="1"/>
      <c r="H259" t="s">
        <v>8</v>
      </c>
      <c r="I259" s="1">
        <v>43800</v>
      </c>
      <c r="J259" t="s">
        <v>77</v>
      </c>
      <c r="K259" t="s">
        <v>78</v>
      </c>
      <c r="L259" t="s">
        <v>78</v>
      </c>
      <c r="M259" t="s">
        <v>77</v>
      </c>
      <c r="N259">
        <v>1</v>
      </c>
      <c r="O259">
        <v>1</v>
      </c>
      <c r="P259">
        <v>1</v>
      </c>
    </row>
    <row r="260" spans="5:19" x14ac:dyDescent="0.25">
      <c r="E260" s="1"/>
      <c r="H260" t="s">
        <v>8</v>
      </c>
      <c r="I260" s="1">
        <v>43800</v>
      </c>
      <c r="J260" t="s">
        <v>77</v>
      </c>
      <c r="K260" t="s">
        <v>78</v>
      </c>
      <c r="L260" t="s">
        <v>78</v>
      </c>
      <c r="M260" t="s">
        <v>78</v>
      </c>
      <c r="N260">
        <v>9</v>
      </c>
    </row>
    <row r="261" spans="5:19" x14ac:dyDescent="0.25">
      <c r="E261" s="1"/>
      <c r="H261" t="s">
        <v>8</v>
      </c>
      <c r="I261" s="1">
        <v>43800</v>
      </c>
      <c r="J261" t="s">
        <v>78</v>
      </c>
      <c r="K261" t="s">
        <v>77</v>
      </c>
      <c r="L261" t="s">
        <v>78</v>
      </c>
      <c r="M261" t="s">
        <v>78</v>
      </c>
      <c r="N261">
        <v>1</v>
      </c>
    </row>
    <row r="262" spans="5:19" x14ac:dyDescent="0.25">
      <c r="E262" s="1"/>
      <c r="H262" t="s">
        <v>9</v>
      </c>
      <c r="I262" s="1">
        <v>43466</v>
      </c>
      <c r="J262" t="s">
        <v>77</v>
      </c>
      <c r="K262" t="s">
        <v>77</v>
      </c>
      <c r="L262" t="s">
        <v>77</v>
      </c>
      <c r="M262" t="s">
        <v>77</v>
      </c>
      <c r="N262">
        <v>4</v>
      </c>
      <c r="O262">
        <v>4</v>
      </c>
      <c r="P262">
        <v>3</v>
      </c>
      <c r="Q262">
        <v>4</v>
      </c>
      <c r="R262">
        <v>100</v>
      </c>
      <c r="S262">
        <v>4</v>
      </c>
    </row>
    <row r="263" spans="5:19" x14ac:dyDescent="0.25">
      <c r="E263" s="1"/>
      <c r="H263" t="s">
        <v>9</v>
      </c>
      <c r="I263" s="1">
        <v>43466</v>
      </c>
      <c r="J263" t="s">
        <v>77</v>
      </c>
      <c r="K263" t="s">
        <v>77</v>
      </c>
      <c r="L263" t="s">
        <v>77</v>
      </c>
      <c r="M263" t="s">
        <v>78</v>
      </c>
      <c r="N263">
        <v>4</v>
      </c>
      <c r="S263">
        <v>4</v>
      </c>
    </row>
    <row r="264" spans="5:19" x14ac:dyDescent="0.25">
      <c r="E264" s="1"/>
      <c r="H264" t="s">
        <v>9</v>
      </c>
      <c r="I264" s="1">
        <v>43466</v>
      </c>
      <c r="J264" t="s">
        <v>77</v>
      </c>
      <c r="K264" t="s">
        <v>77</v>
      </c>
      <c r="L264" t="s">
        <v>78</v>
      </c>
      <c r="M264" t="s">
        <v>78</v>
      </c>
      <c r="N264">
        <v>3</v>
      </c>
    </row>
    <row r="265" spans="5:19" x14ac:dyDescent="0.25">
      <c r="E265" s="1"/>
      <c r="H265" t="s">
        <v>9</v>
      </c>
      <c r="I265" s="1">
        <v>43466</v>
      </c>
      <c r="J265" t="s">
        <v>77</v>
      </c>
      <c r="K265" t="s">
        <v>78</v>
      </c>
      <c r="L265" t="s">
        <v>78</v>
      </c>
      <c r="M265" t="s">
        <v>77</v>
      </c>
      <c r="N265">
        <v>1</v>
      </c>
      <c r="O265">
        <v>1</v>
      </c>
      <c r="P265">
        <v>1</v>
      </c>
    </row>
    <row r="266" spans="5:19" x14ac:dyDescent="0.25">
      <c r="E266" s="1"/>
      <c r="H266" t="s">
        <v>9</v>
      </c>
      <c r="I266" s="1">
        <v>43466</v>
      </c>
      <c r="J266" t="s">
        <v>77</v>
      </c>
      <c r="K266" t="s">
        <v>78</v>
      </c>
      <c r="L266" t="s">
        <v>78</v>
      </c>
      <c r="M266" t="s">
        <v>78</v>
      </c>
      <c r="N266">
        <v>12</v>
      </c>
    </row>
    <row r="267" spans="5:19" x14ac:dyDescent="0.25">
      <c r="E267" s="1"/>
      <c r="H267" t="s">
        <v>9</v>
      </c>
      <c r="I267" s="1">
        <v>43497</v>
      </c>
      <c r="J267" t="s">
        <v>77</v>
      </c>
      <c r="K267" t="s">
        <v>77</v>
      </c>
      <c r="L267" t="s">
        <v>77</v>
      </c>
      <c r="M267" t="s">
        <v>77</v>
      </c>
      <c r="N267">
        <v>6</v>
      </c>
      <c r="O267">
        <v>6</v>
      </c>
      <c r="P267">
        <v>3</v>
      </c>
      <c r="Q267">
        <v>6</v>
      </c>
      <c r="R267">
        <v>100</v>
      </c>
      <c r="S267">
        <v>6</v>
      </c>
    </row>
    <row r="268" spans="5:19" x14ac:dyDescent="0.25">
      <c r="E268" s="1"/>
      <c r="H268" t="s">
        <v>9</v>
      </c>
      <c r="I268" s="1">
        <v>43497</v>
      </c>
      <c r="J268" t="s">
        <v>77</v>
      </c>
      <c r="K268" t="s">
        <v>77</v>
      </c>
      <c r="L268" t="s">
        <v>77</v>
      </c>
      <c r="M268" t="s">
        <v>78</v>
      </c>
      <c r="N268">
        <v>10</v>
      </c>
      <c r="S268">
        <v>10</v>
      </c>
    </row>
    <row r="269" spans="5:19" x14ac:dyDescent="0.25">
      <c r="E269" s="1"/>
      <c r="H269" t="s">
        <v>9</v>
      </c>
      <c r="I269" s="1">
        <v>43497</v>
      </c>
      <c r="J269" t="s">
        <v>77</v>
      </c>
      <c r="K269" t="s">
        <v>77</v>
      </c>
      <c r="L269" t="s">
        <v>78</v>
      </c>
      <c r="M269" t="s">
        <v>77</v>
      </c>
      <c r="N269">
        <v>2</v>
      </c>
      <c r="O269">
        <v>2</v>
      </c>
      <c r="P269">
        <v>2</v>
      </c>
    </row>
    <row r="270" spans="5:19" x14ac:dyDescent="0.25">
      <c r="E270" s="1"/>
      <c r="H270" t="s">
        <v>9</v>
      </c>
      <c r="I270" s="1">
        <v>43497</v>
      </c>
      <c r="J270" t="s">
        <v>77</v>
      </c>
      <c r="K270" t="s">
        <v>77</v>
      </c>
      <c r="L270" t="s">
        <v>78</v>
      </c>
      <c r="M270" t="s">
        <v>78</v>
      </c>
      <c r="N270">
        <v>2</v>
      </c>
    </row>
    <row r="271" spans="5:19" x14ac:dyDescent="0.25">
      <c r="E271" s="1"/>
      <c r="H271" t="s">
        <v>9</v>
      </c>
      <c r="I271" s="1">
        <v>43497</v>
      </c>
      <c r="J271" t="s">
        <v>77</v>
      </c>
      <c r="K271" t="s">
        <v>78</v>
      </c>
      <c r="L271" t="s">
        <v>78</v>
      </c>
      <c r="M271" t="s">
        <v>78</v>
      </c>
      <c r="N271">
        <v>7</v>
      </c>
    </row>
    <row r="272" spans="5:19" x14ac:dyDescent="0.25">
      <c r="E272" s="1"/>
      <c r="H272" t="s">
        <v>9</v>
      </c>
      <c r="I272" s="1">
        <v>43525</v>
      </c>
      <c r="J272" t="s">
        <v>77</v>
      </c>
      <c r="K272" t="s">
        <v>77</v>
      </c>
      <c r="L272" t="s">
        <v>77</v>
      </c>
      <c r="M272" t="s">
        <v>77</v>
      </c>
      <c r="N272">
        <v>5</v>
      </c>
      <c r="O272">
        <v>5</v>
      </c>
      <c r="P272">
        <v>3</v>
      </c>
      <c r="Q272">
        <v>5</v>
      </c>
      <c r="R272">
        <v>100</v>
      </c>
      <c r="S272">
        <v>5</v>
      </c>
    </row>
    <row r="273" spans="5:19" x14ac:dyDescent="0.25">
      <c r="E273" s="1"/>
      <c r="H273" t="s">
        <v>9</v>
      </c>
      <c r="I273" s="1">
        <v>43525</v>
      </c>
      <c r="J273" t="s">
        <v>77</v>
      </c>
      <c r="K273" t="s">
        <v>77</v>
      </c>
      <c r="L273" t="s">
        <v>77</v>
      </c>
      <c r="M273" t="s">
        <v>78</v>
      </c>
      <c r="N273">
        <v>11</v>
      </c>
      <c r="S273">
        <v>11</v>
      </c>
    </row>
    <row r="274" spans="5:19" x14ac:dyDescent="0.25">
      <c r="E274" s="1"/>
      <c r="H274" t="s">
        <v>9</v>
      </c>
      <c r="I274" s="1">
        <v>43525</v>
      </c>
      <c r="J274" t="s">
        <v>77</v>
      </c>
      <c r="K274" t="s">
        <v>77</v>
      </c>
      <c r="L274" t="s">
        <v>78</v>
      </c>
      <c r="M274" t="s">
        <v>77</v>
      </c>
      <c r="N274">
        <v>1</v>
      </c>
      <c r="O274">
        <v>1</v>
      </c>
      <c r="P274">
        <v>1</v>
      </c>
    </row>
    <row r="275" spans="5:19" x14ac:dyDescent="0.25">
      <c r="E275" s="1"/>
      <c r="H275" t="s">
        <v>9</v>
      </c>
      <c r="I275" s="1">
        <v>43525</v>
      </c>
      <c r="J275" t="s">
        <v>77</v>
      </c>
      <c r="K275" t="s">
        <v>77</v>
      </c>
      <c r="L275" t="s">
        <v>78</v>
      </c>
      <c r="M275" t="s">
        <v>78</v>
      </c>
      <c r="N275">
        <v>1</v>
      </c>
    </row>
    <row r="276" spans="5:19" x14ac:dyDescent="0.25">
      <c r="E276" s="1"/>
      <c r="H276" t="s">
        <v>9</v>
      </c>
      <c r="I276" s="1">
        <v>43525</v>
      </c>
      <c r="J276" t="s">
        <v>77</v>
      </c>
      <c r="K276" t="s">
        <v>78</v>
      </c>
      <c r="L276" t="s">
        <v>78</v>
      </c>
      <c r="M276" t="s">
        <v>77</v>
      </c>
      <c r="N276">
        <v>1</v>
      </c>
      <c r="O276">
        <v>1</v>
      </c>
      <c r="P276">
        <v>1</v>
      </c>
    </row>
    <row r="277" spans="5:19" x14ac:dyDescent="0.25">
      <c r="E277" s="1"/>
      <c r="H277" t="s">
        <v>9</v>
      </c>
      <c r="I277" s="1">
        <v>43525</v>
      </c>
      <c r="J277" t="s">
        <v>77</v>
      </c>
      <c r="K277" t="s">
        <v>78</v>
      </c>
      <c r="L277" t="s">
        <v>78</v>
      </c>
      <c r="M277" t="s">
        <v>78</v>
      </c>
      <c r="N277">
        <v>10</v>
      </c>
    </row>
    <row r="278" spans="5:19" x14ac:dyDescent="0.25">
      <c r="E278" s="1"/>
      <c r="H278" t="s">
        <v>9</v>
      </c>
      <c r="I278" s="1">
        <v>43556</v>
      </c>
      <c r="J278" t="s">
        <v>77</v>
      </c>
      <c r="K278" t="s">
        <v>77</v>
      </c>
      <c r="L278" t="s">
        <v>77</v>
      </c>
      <c r="M278" t="s">
        <v>78</v>
      </c>
      <c r="N278">
        <v>6</v>
      </c>
      <c r="S278">
        <v>6</v>
      </c>
    </row>
    <row r="279" spans="5:19" x14ac:dyDescent="0.25">
      <c r="E279" s="1"/>
      <c r="H279" t="s">
        <v>9</v>
      </c>
      <c r="I279" s="1">
        <v>43556</v>
      </c>
      <c r="J279" t="s">
        <v>77</v>
      </c>
      <c r="K279" t="s">
        <v>77</v>
      </c>
      <c r="L279" t="s">
        <v>78</v>
      </c>
      <c r="M279" t="s">
        <v>77</v>
      </c>
      <c r="N279">
        <v>1</v>
      </c>
      <c r="O279">
        <v>1</v>
      </c>
      <c r="P279">
        <v>1</v>
      </c>
    </row>
    <row r="280" spans="5:19" x14ac:dyDescent="0.25">
      <c r="E280" s="1"/>
      <c r="H280" t="s">
        <v>9</v>
      </c>
      <c r="I280" s="1">
        <v>43556</v>
      </c>
      <c r="J280" t="s">
        <v>77</v>
      </c>
      <c r="K280" t="s">
        <v>77</v>
      </c>
      <c r="L280" t="s">
        <v>78</v>
      </c>
      <c r="M280" t="s">
        <v>78</v>
      </c>
      <c r="N280">
        <v>3</v>
      </c>
    </row>
    <row r="281" spans="5:19" x14ac:dyDescent="0.25">
      <c r="E281" s="1"/>
      <c r="H281" t="s">
        <v>9</v>
      </c>
      <c r="I281" s="1">
        <v>43556</v>
      </c>
      <c r="J281" t="s">
        <v>77</v>
      </c>
      <c r="K281" t="s">
        <v>78</v>
      </c>
      <c r="L281" t="s">
        <v>78</v>
      </c>
      <c r="M281" t="s">
        <v>78</v>
      </c>
      <c r="N281">
        <v>14</v>
      </c>
    </row>
    <row r="282" spans="5:19" x14ac:dyDescent="0.25">
      <c r="E282" s="1"/>
      <c r="H282" t="s">
        <v>9</v>
      </c>
      <c r="I282" s="1">
        <v>43586</v>
      </c>
      <c r="J282" t="s">
        <v>77</v>
      </c>
      <c r="K282" t="s">
        <v>77</v>
      </c>
      <c r="L282" t="s">
        <v>77</v>
      </c>
      <c r="M282" t="s">
        <v>77</v>
      </c>
      <c r="N282">
        <v>6</v>
      </c>
      <c r="O282">
        <v>6</v>
      </c>
      <c r="P282">
        <v>3</v>
      </c>
      <c r="Q282">
        <v>6</v>
      </c>
      <c r="R282">
        <v>100</v>
      </c>
      <c r="S282">
        <v>6</v>
      </c>
    </row>
    <row r="283" spans="5:19" x14ac:dyDescent="0.25">
      <c r="E283" s="1"/>
      <c r="H283" t="s">
        <v>9</v>
      </c>
      <c r="I283" s="1">
        <v>43586</v>
      </c>
      <c r="J283" t="s">
        <v>77</v>
      </c>
      <c r="K283" t="s">
        <v>77</v>
      </c>
      <c r="L283" t="s">
        <v>77</v>
      </c>
      <c r="M283" t="s">
        <v>78</v>
      </c>
      <c r="N283">
        <v>8</v>
      </c>
      <c r="S283">
        <v>8</v>
      </c>
    </row>
    <row r="284" spans="5:19" x14ac:dyDescent="0.25">
      <c r="E284" s="1"/>
      <c r="H284" t="s">
        <v>9</v>
      </c>
      <c r="I284" s="1">
        <v>43586</v>
      </c>
      <c r="J284" t="s">
        <v>77</v>
      </c>
      <c r="K284" t="s">
        <v>77</v>
      </c>
      <c r="L284" t="s">
        <v>78</v>
      </c>
      <c r="M284" t="s">
        <v>77</v>
      </c>
      <c r="N284">
        <v>2</v>
      </c>
      <c r="O284">
        <v>2</v>
      </c>
      <c r="P284">
        <v>1</v>
      </c>
    </row>
    <row r="285" spans="5:19" x14ac:dyDescent="0.25">
      <c r="E285" s="1"/>
      <c r="H285" t="s">
        <v>9</v>
      </c>
      <c r="I285" s="1">
        <v>43586</v>
      </c>
      <c r="J285" t="s">
        <v>77</v>
      </c>
      <c r="K285" t="s">
        <v>77</v>
      </c>
      <c r="L285" t="s">
        <v>78</v>
      </c>
      <c r="M285" t="s">
        <v>78</v>
      </c>
      <c r="N285">
        <v>2</v>
      </c>
    </row>
    <row r="286" spans="5:19" x14ac:dyDescent="0.25">
      <c r="E286" s="1"/>
      <c r="H286" t="s">
        <v>9</v>
      </c>
      <c r="I286" s="1">
        <v>43586</v>
      </c>
      <c r="J286" t="s">
        <v>77</v>
      </c>
      <c r="K286" t="s">
        <v>78</v>
      </c>
      <c r="L286" t="s">
        <v>78</v>
      </c>
      <c r="M286" t="s">
        <v>77</v>
      </c>
      <c r="N286">
        <v>1</v>
      </c>
      <c r="O286">
        <v>1</v>
      </c>
      <c r="P286">
        <v>1</v>
      </c>
    </row>
    <row r="287" spans="5:19" x14ac:dyDescent="0.25">
      <c r="E287" s="1"/>
      <c r="H287" t="s">
        <v>9</v>
      </c>
      <c r="I287" s="1">
        <v>43586</v>
      </c>
      <c r="J287" t="s">
        <v>77</v>
      </c>
      <c r="K287" t="s">
        <v>78</v>
      </c>
      <c r="L287" t="s">
        <v>78</v>
      </c>
      <c r="M287" t="s">
        <v>78</v>
      </c>
      <c r="N287">
        <v>8</v>
      </c>
    </row>
    <row r="288" spans="5:19" x14ac:dyDescent="0.25">
      <c r="E288" s="1"/>
      <c r="H288" t="s">
        <v>9</v>
      </c>
      <c r="I288" s="1">
        <v>43617</v>
      </c>
      <c r="J288" t="s">
        <v>77</v>
      </c>
      <c r="K288" t="s">
        <v>77</v>
      </c>
      <c r="L288" t="s">
        <v>77</v>
      </c>
      <c r="M288" t="s">
        <v>78</v>
      </c>
      <c r="N288">
        <v>6</v>
      </c>
      <c r="S288">
        <v>6</v>
      </c>
    </row>
    <row r="289" spans="5:19" x14ac:dyDescent="0.25">
      <c r="E289" s="1"/>
      <c r="H289" t="s">
        <v>9</v>
      </c>
      <c r="I289" s="1">
        <v>43617</v>
      </c>
      <c r="J289" t="s">
        <v>77</v>
      </c>
      <c r="K289" t="s">
        <v>77</v>
      </c>
      <c r="L289" t="s">
        <v>78</v>
      </c>
      <c r="M289" t="s">
        <v>77</v>
      </c>
      <c r="N289">
        <v>4</v>
      </c>
      <c r="O289">
        <v>4</v>
      </c>
      <c r="P289">
        <v>2</v>
      </c>
    </row>
    <row r="290" spans="5:19" x14ac:dyDescent="0.25">
      <c r="E290" s="1"/>
      <c r="H290" t="s">
        <v>9</v>
      </c>
      <c r="I290" s="1">
        <v>43617</v>
      </c>
      <c r="J290" t="s">
        <v>77</v>
      </c>
      <c r="K290" t="s">
        <v>77</v>
      </c>
      <c r="L290" t="s">
        <v>78</v>
      </c>
      <c r="M290" t="s">
        <v>78</v>
      </c>
      <c r="N290">
        <v>1</v>
      </c>
    </row>
    <row r="291" spans="5:19" x14ac:dyDescent="0.25">
      <c r="E291" s="1"/>
      <c r="H291" t="s">
        <v>9</v>
      </c>
      <c r="I291" s="1">
        <v>43617</v>
      </c>
      <c r="J291" t="s">
        <v>77</v>
      </c>
      <c r="K291" t="s">
        <v>78</v>
      </c>
      <c r="L291" t="s">
        <v>78</v>
      </c>
      <c r="M291" t="s">
        <v>77</v>
      </c>
      <c r="N291">
        <v>1</v>
      </c>
      <c r="O291">
        <v>1</v>
      </c>
    </row>
    <row r="292" spans="5:19" x14ac:dyDescent="0.25">
      <c r="E292" s="1"/>
      <c r="H292" t="s">
        <v>9</v>
      </c>
      <c r="I292" s="1">
        <v>43617</v>
      </c>
      <c r="J292" t="s">
        <v>77</v>
      </c>
      <c r="K292" t="s">
        <v>78</v>
      </c>
      <c r="L292" t="s">
        <v>78</v>
      </c>
      <c r="M292" t="s">
        <v>78</v>
      </c>
      <c r="N292">
        <v>6</v>
      </c>
    </row>
    <row r="293" spans="5:19" x14ac:dyDescent="0.25">
      <c r="E293" s="1"/>
      <c r="H293" t="s">
        <v>9</v>
      </c>
      <c r="I293" s="1">
        <v>43647</v>
      </c>
      <c r="J293" t="s">
        <v>77</v>
      </c>
      <c r="K293" t="s">
        <v>77</v>
      </c>
      <c r="L293" t="s">
        <v>77</v>
      </c>
      <c r="M293" t="s">
        <v>77</v>
      </c>
      <c r="N293">
        <v>3</v>
      </c>
      <c r="O293">
        <v>3</v>
      </c>
      <c r="P293">
        <v>3</v>
      </c>
      <c r="Q293">
        <v>3</v>
      </c>
      <c r="R293">
        <v>100</v>
      </c>
      <c r="S293">
        <v>3</v>
      </c>
    </row>
    <row r="294" spans="5:19" x14ac:dyDescent="0.25">
      <c r="E294" s="1"/>
      <c r="H294" t="s">
        <v>9</v>
      </c>
      <c r="I294" s="1">
        <v>43647</v>
      </c>
      <c r="J294" t="s">
        <v>77</v>
      </c>
      <c r="K294" t="s">
        <v>77</v>
      </c>
      <c r="L294" t="s">
        <v>77</v>
      </c>
      <c r="M294" t="s">
        <v>78</v>
      </c>
      <c r="N294">
        <v>15</v>
      </c>
      <c r="S294">
        <v>15</v>
      </c>
    </row>
    <row r="295" spans="5:19" x14ac:dyDescent="0.25">
      <c r="E295" s="1"/>
      <c r="H295" t="s">
        <v>9</v>
      </c>
      <c r="I295" s="1">
        <v>43647</v>
      </c>
      <c r="J295" t="s">
        <v>77</v>
      </c>
      <c r="K295" t="s">
        <v>77</v>
      </c>
      <c r="L295" t="s">
        <v>78</v>
      </c>
      <c r="M295" t="s">
        <v>78</v>
      </c>
      <c r="N295">
        <v>2</v>
      </c>
    </row>
    <row r="296" spans="5:19" x14ac:dyDescent="0.25">
      <c r="E296" s="1"/>
      <c r="H296" t="s">
        <v>9</v>
      </c>
      <c r="I296" s="1">
        <v>43647</v>
      </c>
      <c r="J296" t="s">
        <v>77</v>
      </c>
      <c r="K296" t="s">
        <v>78</v>
      </c>
      <c r="L296" t="s">
        <v>78</v>
      </c>
      <c r="M296" t="s">
        <v>77</v>
      </c>
      <c r="N296">
        <v>1</v>
      </c>
      <c r="O296">
        <v>1</v>
      </c>
      <c r="P296">
        <v>1</v>
      </c>
    </row>
    <row r="297" spans="5:19" x14ac:dyDescent="0.25">
      <c r="E297" s="1"/>
      <c r="H297" t="s">
        <v>9</v>
      </c>
      <c r="I297" s="1">
        <v>43647</v>
      </c>
      <c r="J297" t="s">
        <v>77</v>
      </c>
      <c r="K297" t="s">
        <v>78</v>
      </c>
      <c r="L297" t="s">
        <v>78</v>
      </c>
      <c r="M297" t="s">
        <v>78</v>
      </c>
      <c r="N297">
        <v>9</v>
      </c>
    </row>
    <row r="298" spans="5:19" x14ac:dyDescent="0.25">
      <c r="E298" s="1"/>
      <c r="H298" t="s">
        <v>9</v>
      </c>
      <c r="I298" s="1">
        <v>43678</v>
      </c>
      <c r="J298" t="s">
        <v>77</v>
      </c>
      <c r="K298" t="s">
        <v>77</v>
      </c>
      <c r="L298" t="s">
        <v>77</v>
      </c>
      <c r="M298" t="s">
        <v>77</v>
      </c>
      <c r="N298">
        <v>1</v>
      </c>
      <c r="O298">
        <v>1</v>
      </c>
      <c r="P298">
        <v>1</v>
      </c>
      <c r="Q298">
        <v>1</v>
      </c>
      <c r="R298">
        <v>100</v>
      </c>
      <c r="S298">
        <v>1</v>
      </c>
    </row>
    <row r="299" spans="5:19" x14ac:dyDescent="0.25">
      <c r="E299" s="1"/>
      <c r="H299" t="s">
        <v>9</v>
      </c>
      <c r="I299" s="1">
        <v>43678</v>
      </c>
      <c r="J299" t="s">
        <v>77</v>
      </c>
      <c r="K299" t="s">
        <v>77</v>
      </c>
      <c r="L299" t="s">
        <v>77</v>
      </c>
      <c r="M299" t="s">
        <v>78</v>
      </c>
      <c r="N299">
        <v>11</v>
      </c>
      <c r="S299">
        <v>11</v>
      </c>
    </row>
    <row r="300" spans="5:19" x14ac:dyDescent="0.25">
      <c r="E300" s="1"/>
      <c r="H300" t="s">
        <v>9</v>
      </c>
      <c r="I300" s="1">
        <v>43678</v>
      </c>
      <c r="J300" t="s">
        <v>77</v>
      </c>
      <c r="K300" t="s">
        <v>77</v>
      </c>
      <c r="L300" t="s">
        <v>78</v>
      </c>
      <c r="M300" t="s">
        <v>77</v>
      </c>
      <c r="N300">
        <v>2</v>
      </c>
      <c r="O300">
        <v>2</v>
      </c>
      <c r="P300">
        <v>1</v>
      </c>
    </row>
    <row r="301" spans="5:19" x14ac:dyDescent="0.25">
      <c r="E301" s="1"/>
      <c r="H301" t="s">
        <v>9</v>
      </c>
      <c r="I301" s="1">
        <v>43678</v>
      </c>
      <c r="J301" t="s">
        <v>77</v>
      </c>
      <c r="K301" t="s">
        <v>77</v>
      </c>
      <c r="L301" t="s">
        <v>78</v>
      </c>
      <c r="M301" t="s">
        <v>78</v>
      </c>
      <c r="N301">
        <v>1</v>
      </c>
    </row>
    <row r="302" spans="5:19" x14ac:dyDescent="0.25">
      <c r="E302" s="1"/>
      <c r="H302" t="s">
        <v>9</v>
      </c>
      <c r="I302" s="1">
        <v>43678</v>
      </c>
      <c r="J302" t="s">
        <v>77</v>
      </c>
      <c r="K302" t="s">
        <v>78</v>
      </c>
      <c r="L302" t="s">
        <v>78</v>
      </c>
      <c r="M302" t="s">
        <v>77</v>
      </c>
      <c r="N302">
        <v>1</v>
      </c>
      <c r="O302">
        <v>1</v>
      </c>
      <c r="P302">
        <v>1</v>
      </c>
    </row>
    <row r="303" spans="5:19" x14ac:dyDescent="0.25">
      <c r="E303" s="1"/>
      <c r="H303" t="s">
        <v>9</v>
      </c>
      <c r="I303" s="1">
        <v>43678</v>
      </c>
      <c r="J303" t="s">
        <v>77</v>
      </c>
      <c r="K303" t="s">
        <v>78</v>
      </c>
      <c r="L303" t="s">
        <v>78</v>
      </c>
      <c r="M303" t="s">
        <v>78</v>
      </c>
      <c r="N303">
        <v>6</v>
      </c>
    </row>
    <row r="304" spans="5:19" x14ac:dyDescent="0.25">
      <c r="E304" s="1"/>
      <c r="H304" t="s">
        <v>9</v>
      </c>
      <c r="I304" s="1">
        <v>43709</v>
      </c>
      <c r="J304" t="s">
        <v>77</v>
      </c>
      <c r="K304" t="s">
        <v>77</v>
      </c>
      <c r="L304" t="s">
        <v>77</v>
      </c>
      <c r="M304" t="s">
        <v>77</v>
      </c>
      <c r="N304">
        <v>2</v>
      </c>
      <c r="O304">
        <v>2</v>
      </c>
      <c r="P304">
        <v>1</v>
      </c>
      <c r="Q304">
        <v>2</v>
      </c>
      <c r="R304">
        <v>100</v>
      </c>
      <c r="S304">
        <v>2</v>
      </c>
    </row>
    <row r="305" spans="5:19" x14ac:dyDescent="0.25">
      <c r="E305" s="1"/>
      <c r="H305" t="s">
        <v>9</v>
      </c>
      <c r="I305" s="1">
        <v>43709</v>
      </c>
      <c r="J305" t="s">
        <v>77</v>
      </c>
      <c r="K305" t="s">
        <v>77</v>
      </c>
      <c r="L305" t="s">
        <v>77</v>
      </c>
      <c r="M305" t="s">
        <v>78</v>
      </c>
      <c r="N305">
        <v>11</v>
      </c>
      <c r="S305">
        <v>11</v>
      </c>
    </row>
    <row r="306" spans="5:19" x14ac:dyDescent="0.25">
      <c r="E306" s="1"/>
      <c r="H306" t="s">
        <v>9</v>
      </c>
      <c r="I306" s="1">
        <v>43709</v>
      </c>
      <c r="J306" t="s">
        <v>77</v>
      </c>
      <c r="K306" t="s">
        <v>77</v>
      </c>
      <c r="L306" t="s">
        <v>78</v>
      </c>
      <c r="M306" t="s">
        <v>78</v>
      </c>
      <c r="N306">
        <v>2</v>
      </c>
    </row>
    <row r="307" spans="5:19" x14ac:dyDescent="0.25">
      <c r="E307" s="1"/>
      <c r="H307" t="s">
        <v>9</v>
      </c>
      <c r="I307" s="1">
        <v>43709</v>
      </c>
      <c r="J307" t="s">
        <v>77</v>
      </c>
      <c r="K307" t="s">
        <v>78</v>
      </c>
      <c r="L307" t="s">
        <v>78</v>
      </c>
      <c r="M307" t="s">
        <v>77</v>
      </c>
      <c r="N307">
        <v>2</v>
      </c>
      <c r="O307">
        <v>2</v>
      </c>
      <c r="P307">
        <v>1</v>
      </c>
    </row>
    <row r="308" spans="5:19" x14ac:dyDescent="0.25">
      <c r="E308" s="1"/>
      <c r="H308" t="s">
        <v>9</v>
      </c>
      <c r="I308" s="1">
        <v>43709</v>
      </c>
      <c r="J308" t="s">
        <v>77</v>
      </c>
      <c r="K308" t="s">
        <v>78</v>
      </c>
      <c r="L308" t="s">
        <v>78</v>
      </c>
      <c r="M308" t="s">
        <v>78</v>
      </c>
      <c r="N308">
        <v>8</v>
      </c>
    </row>
    <row r="309" spans="5:19" x14ac:dyDescent="0.25">
      <c r="E309" s="1"/>
      <c r="H309" t="s">
        <v>9</v>
      </c>
      <c r="I309" s="1">
        <v>43739</v>
      </c>
      <c r="J309" t="s">
        <v>77</v>
      </c>
      <c r="K309" t="s">
        <v>77</v>
      </c>
      <c r="L309" t="s">
        <v>77</v>
      </c>
      <c r="M309" t="s">
        <v>77</v>
      </c>
      <c r="N309">
        <v>4</v>
      </c>
      <c r="O309">
        <v>4</v>
      </c>
      <c r="P309">
        <v>2</v>
      </c>
      <c r="Q309">
        <v>4</v>
      </c>
      <c r="R309">
        <v>100</v>
      </c>
      <c r="S309">
        <v>4</v>
      </c>
    </row>
    <row r="310" spans="5:19" x14ac:dyDescent="0.25">
      <c r="E310" s="1"/>
      <c r="H310" t="s">
        <v>9</v>
      </c>
      <c r="I310" s="1">
        <v>43739</v>
      </c>
      <c r="J310" t="s">
        <v>77</v>
      </c>
      <c r="K310" t="s">
        <v>77</v>
      </c>
      <c r="L310" t="s">
        <v>77</v>
      </c>
      <c r="M310" t="s">
        <v>78</v>
      </c>
      <c r="N310">
        <v>10</v>
      </c>
      <c r="S310">
        <v>10</v>
      </c>
    </row>
    <row r="311" spans="5:19" x14ac:dyDescent="0.25">
      <c r="E311" s="1"/>
      <c r="H311" t="s">
        <v>9</v>
      </c>
      <c r="I311" s="1">
        <v>43739</v>
      </c>
      <c r="J311" t="s">
        <v>77</v>
      </c>
      <c r="K311" t="s">
        <v>77</v>
      </c>
      <c r="L311" t="s">
        <v>78</v>
      </c>
      <c r="M311" t="s">
        <v>77</v>
      </c>
      <c r="N311">
        <v>2</v>
      </c>
      <c r="O311">
        <v>2</v>
      </c>
    </row>
    <row r="312" spans="5:19" x14ac:dyDescent="0.25">
      <c r="E312" s="1"/>
      <c r="H312" t="s">
        <v>9</v>
      </c>
      <c r="I312" s="1">
        <v>43739</v>
      </c>
      <c r="J312" t="s">
        <v>77</v>
      </c>
      <c r="K312" t="s">
        <v>77</v>
      </c>
      <c r="L312" t="s">
        <v>78</v>
      </c>
      <c r="M312" t="s">
        <v>78</v>
      </c>
      <c r="N312">
        <v>2</v>
      </c>
    </row>
    <row r="313" spans="5:19" x14ac:dyDescent="0.25">
      <c r="E313" s="1"/>
      <c r="H313" t="s">
        <v>9</v>
      </c>
      <c r="I313" s="1">
        <v>43739</v>
      </c>
      <c r="J313" t="s">
        <v>77</v>
      </c>
      <c r="K313" t="s">
        <v>78</v>
      </c>
      <c r="L313" t="s">
        <v>78</v>
      </c>
      <c r="M313" t="s">
        <v>78</v>
      </c>
      <c r="N313">
        <v>6</v>
      </c>
    </row>
    <row r="314" spans="5:19" x14ac:dyDescent="0.25">
      <c r="E314" s="1"/>
      <c r="H314" t="s">
        <v>9</v>
      </c>
      <c r="I314" s="1">
        <v>43770</v>
      </c>
      <c r="J314" t="s">
        <v>77</v>
      </c>
      <c r="K314" t="s">
        <v>77</v>
      </c>
      <c r="L314" t="s">
        <v>77</v>
      </c>
      <c r="M314" t="s">
        <v>77</v>
      </c>
      <c r="N314">
        <v>4</v>
      </c>
      <c r="O314">
        <v>4</v>
      </c>
      <c r="P314">
        <v>3</v>
      </c>
      <c r="Q314">
        <v>4</v>
      </c>
      <c r="R314">
        <v>100</v>
      </c>
      <c r="S314">
        <v>4</v>
      </c>
    </row>
    <row r="315" spans="5:19" x14ac:dyDescent="0.25">
      <c r="E315" s="1"/>
      <c r="H315" t="s">
        <v>9</v>
      </c>
      <c r="I315" s="1">
        <v>43770</v>
      </c>
      <c r="J315" t="s">
        <v>77</v>
      </c>
      <c r="K315" t="s">
        <v>77</v>
      </c>
      <c r="L315" t="s">
        <v>77</v>
      </c>
      <c r="M315" t="s">
        <v>78</v>
      </c>
      <c r="N315">
        <v>8</v>
      </c>
      <c r="S315">
        <v>8</v>
      </c>
    </row>
    <row r="316" spans="5:19" x14ac:dyDescent="0.25">
      <c r="E316" s="1"/>
      <c r="H316" t="s">
        <v>9</v>
      </c>
      <c r="I316" s="1">
        <v>43770</v>
      </c>
      <c r="J316" t="s">
        <v>77</v>
      </c>
      <c r="K316" t="s">
        <v>77</v>
      </c>
      <c r="L316" t="s">
        <v>78</v>
      </c>
      <c r="M316" t="s">
        <v>77</v>
      </c>
      <c r="N316">
        <v>4</v>
      </c>
      <c r="O316">
        <v>4</v>
      </c>
      <c r="P316">
        <v>4</v>
      </c>
    </row>
    <row r="317" spans="5:19" x14ac:dyDescent="0.25">
      <c r="E317" s="1"/>
      <c r="H317" t="s">
        <v>9</v>
      </c>
      <c r="I317" s="1">
        <v>43770</v>
      </c>
      <c r="J317" t="s">
        <v>77</v>
      </c>
      <c r="K317" t="s">
        <v>77</v>
      </c>
      <c r="L317" t="s">
        <v>78</v>
      </c>
      <c r="M317" t="s">
        <v>78</v>
      </c>
      <c r="N317">
        <v>1</v>
      </c>
    </row>
    <row r="318" spans="5:19" x14ac:dyDescent="0.25">
      <c r="E318" s="1"/>
      <c r="H318" t="s">
        <v>9</v>
      </c>
      <c r="I318" s="1">
        <v>43770</v>
      </c>
      <c r="J318" t="s">
        <v>77</v>
      </c>
      <c r="K318" t="s">
        <v>78</v>
      </c>
      <c r="L318" t="s">
        <v>78</v>
      </c>
      <c r="M318" t="s">
        <v>78</v>
      </c>
      <c r="N318">
        <v>9</v>
      </c>
    </row>
    <row r="319" spans="5:19" x14ac:dyDescent="0.25">
      <c r="E319" s="1"/>
      <c r="H319" t="s">
        <v>9</v>
      </c>
      <c r="I319" s="1">
        <v>43800</v>
      </c>
      <c r="J319" t="s">
        <v>77</v>
      </c>
      <c r="K319" t="s">
        <v>77</v>
      </c>
      <c r="L319" t="s">
        <v>77</v>
      </c>
      <c r="M319" t="s">
        <v>77</v>
      </c>
      <c r="N319">
        <v>3</v>
      </c>
      <c r="O319">
        <v>3</v>
      </c>
      <c r="P319">
        <v>3</v>
      </c>
      <c r="Q319">
        <v>3</v>
      </c>
      <c r="R319">
        <v>100</v>
      </c>
      <c r="S319">
        <v>3</v>
      </c>
    </row>
    <row r="320" spans="5:19" x14ac:dyDescent="0.25">
      <c r="E320" s="1"/>
      <c r="H320" t="s">
        <v>9</v>
      </c>
      <c r="I320" s="1">
        <v>43800</v>
      </c>
      <c r="J320" t="s">
        <v>77</v>
      </c>
      <c r="K320" t="s">
        <v>77</v>
      </c>
      <c r="L320" t="s">
        <v>77</v>
      </c>
      <c r="M320" t="s">
        <v>78</v>
      </c>
      <c r="N320">
        <v>11</v>
      </c>
      <c r="S320">
        <v>11</v>
      </c>
    </row>
    <row r="321" spans="5:19" x14ac:dyDescent="0.25">
      <c r="E321" s="1"/>
      <c r="H321" t="s">
        <v>9</v>
      </c>
      <c r="I321" s="1">
        <v>43800</v>
      </c>
      <c r="J321" t="s">
        <v>77</v>
      </c>
      <c r="K321" t="s">
        <v>77</v>
      </c>
      <c r="L321" t="s">
        <v>78</v>
      </c>
      <c r="M321" t="s">
        <v>77</v>
      </c>
      <c r="N321">
        <v>2</v>
      </c>
      <c r="O321">
        <v>2</v>
      </c>
      <c r="P321">
        <v>1</v>
      </c>
    </row>
    <row r="322" spans="5:19" x14ac:dyDescent="0.25">
      <c r="E322" s="1"/>
      <c r="H322" t="s">
        <v>9</v>
      </c>
      <c r="I322" s="1">
        <v>43800</v>
      </c>
      <c r="J322" t="s">
        <v>77</v>
      </c>
      <c r="K322" t="s">
        <v>78</v>
      </c>
      <c r="L322" t="s">
        <v>78</v>
      </c>
      <c r="M322" t="s">
        <v>77</v>
      </c>
      <c r="N322">
        <v>1</v>
      </c>
      <c r="O322">
        <v>1</v>
      </c>
      <c r="P322">
        <v>1</v>
      </c>
    </row>
    <row r="323" spans="5:19" x14ac:dyDescent="0.25">
      <c r="E323" s="1"/>
      <c r="H323" t="s">
        <v>9</v>
      </c>
      <c r="I323" s="1">
        <v>43800</v>
      </c>
      <c r="J323" t="s">
        <v>77</v>
      </c>
      <c r="K323" t="s">
        <v>78</v>
      </c>
      <c r="L323" t="s">
        <v>78</v>
      </c>
      <c r="M323" t="s">
        <v>78</v>
      </c>
      <c r="N323">
        <v>6</v>
      </c>
    </row>
    <row r="324" spans="5:19" x14ac:dyDescent="0.25">
      <c r="E324" s="1"/>
      <c r="H324" t="s">
        <v>9</v>
      </c>
      <c r="I324" s="1">
        <v>43800</v>
      </c>
      <c r="J324" t="s">
        <v>78</v>
      </c>
      <c r="K324" t="s">
        <v>78</v>
      </c>
      <c r="L324" t="s">
        <v>78</v>
      </c>
      <c r="M324" t="s">
        <v>78</v>
      </c>
      <c r="N324">
        <v>1</v>
      </c>
    </row>
    <row r="325" spans="5:19" x14ac:dyDescent="0.25">
      <c r="E325" s="1"/>
      <c r="H325" t="s">
        <v>10</v>
      </c>
      <c r="I325" s="1">
        <v>43466</v>
      </c>
      <c r="J325" t="s">
        <v>77</v>
      </c>
      <c r="K325" t="s">
        <v>77</v>
      </c>
      <c r="L325" t="s">
        <v>77</v>
      </c>
      <c r="M325" t="s">
        <v>77</v>
      </c>
      <c r="N325">
        <v>18</v>
      </c>
      <c r="O325">
        <v>18</v>
      </c>
      <c r="P325">
        <v>13</v>
      </c>
      <c r="Q325">
        <v>18</v>
      </c>
      <c r="R325">
        <v>100</v>
      </c>
      <c r="S325">
        <v>18</v>
      </c>
    </row>
    <row r="326" spans="5:19" x14ac:dyDescent="0.25">
      <c r="E326" s="1"/>
      <c r="H326" t="s">
        <v>10</v>
      </c>
      <c r="I326" s="1">
        <v>43466</v>
      </c>
      <c r="J326" t="s">
        <v>77</v>
      </c>
      <c r="K326" t="s">
        <v>77</v>
      </c>
      <c r="L326" t="s">
        <v>77</v>
      </c>
      <c r="M326" t="s">
        <v>78</v>
      </c>
      <c r="N326">
        <v>202</v>
      </c>
      <c r="S326">
        <v>202</v>
      </c>
    </row>
    <row r="327" spans="5:19" x14ac:dyDescent="0.25">
      <c r="E327" s="1"/>
      <c r="H327" t="s">
        <v>10</v>
      </c>
      <c r="I327" s="1">
        <v>43466</v>
      </c>
      <c r="J327" t="s">
        <v>77</v>
      </c>
      <c r="K327" t="s">
        <v>77</v>
      </c>
      <c r="L327" t="s">
        <v>78</v>
      </c>
      <c r="M327" t="s">
        <v>77</v>
      </c>
      <c r="N327">
        <v>31</v>
      </c>
      <c r="O327">
        <v>31</v>
      </c>
      <c r="P327">
        <v>28</v>
      </c>
    </row>
    <row r="328" spans="5:19" x14ac:dyDescent="0.25">
      <c r="E328" s="1"/>
      <c r="H328" t="s">
        <v>10</v>
      </c>
      <c r="I328" s="1">
        <v>43466</v>
      </c>
      <c r="J328" t="s">
        <v>77</v>
      </c>
      <c r="K328" t="s">
        <v>77</v>
      </c>
      <c r="L328" t="s">
        <v>78</v>
      </c>
      <c r="M328" t="s">
        <v>78</v>
      </c>
      <c r="N328">
        <v>99</v>
      </c>
    </row>
    <row r="329" spans="5:19" x14ac:dyDescent="0.25">
      <c r="E329" s="1"/>
      <c r="H329" t="s">
        <v>10</v>
      </c>
      <c r="I329" s="1">
        <v>43466</v>
      </c>
      <c r="J329" t="s">
        <v>77</v>
      </c>
      <c r="K329" t="s">
        <v>78</v>
      </c>
      <c r="L329" t="s">
        <v>78</v>
      </c>
      <c r="M329" t="s">
        <v>77</v>
      </c>
      <c r="N329">
        <v>14</v>
      </c>
      <c r="O329">
        <v>14</v>
      </c>
      <c r="P329">
        <v>9</v>
      </c>
    </row>
    <row r="330" spans="5:19" x14ac:dyDescent="0.25">
      <c r="E330" s="1"/>
      <c r="H330" t="s">
        <v>10</v>
      </c>
      <c r="I330" s="1">
        <v>43466</v>
      </c>
      <c r="J330" t="s">
        <v>77</v>
      </c>
      <c r="K330" t="s">
        <v>78</v>
      </c>
      <c r="L330" t="s">
        <v>78</v>
      </c>
      <c r="M330" t="s">
        <v>78</v>
      </c>
      <c r="N330">
        <v>172</v>
      </c>
    </row>
    <row r="331" spans="5:19" x14ac:dyDescent="0.25">
      <c r="E331" s="1"/>
      <c r="H331" t="s">
        <v>10</v>
      </c>
      <c r="I331" s="1">
        <v>43497</v>
      </c>
      <c r="J331" t="s">
        <v>77</v>
      </c>
      <c r="K331" t="s">
        <v>77</v>
      </c>
      <c r="L331" t="s">
        <v>77</v>
      </c>
      <c r="M331" t="s">
        <v>77</v>
      </c>
      <c r="N331">
        <v>14</v>
      </c>
      <c r="O331">
        <v>14</v>
      </c>
      <c r="P331">
        <v>8</v>
      </c>
      <c r="Q331">
        <v>14</v>
      </c>
      <c r="R331">
        <v>100</v>
      </c>
      <c r="S331">
        <v>14</v>
      </c>
    </row>
    <row r="332" spans="5:19" x14ac:dyDescent="0.25">
      <c r="E332" s="1"/>
      <c r="H332" t="s">
        <v>10</v>
      </c>
      <c r="I332" s="1">
        <v>43497</v>
      </c>
      <c r="J332" t="s">
        <v>77</v>
      </c>
      <c r="K332" t="s">
        <v>77</v>
      </c>
      <c r="L332" t="s">
        <v>77</v>
      </c>
      <c r="M332" t="s">
        <v>78</v>
      </c>
      <c r="N332">
        <v>202</v>
      </c>
      <c r="S332">
        <v>202</v>
      </c>
    </row>
    <row r="333" spans="5:19" x14ac:dyDescent="0.25">
      <c r="E333" s="1"/>
      <c r="H333" t="s">
        <v>10</v>
      </c>
      <c r="I333" s="1">
        <v>43497</v>
      </c>
      <c r="J333" t="s">
        <v>77</v>
      </c>
      <c r="K333" t="s">
        <v>77</v>
      </c>
      <c r="L333" t="s">
        <v>78</v>
      </c>
      <c r="M333" t="s">
        <v>77</v>
      </c>
      <c r="N333">
        <v>26</v>
      </c>
      <c r="O333">
        <v>26</v>
      </c>
      <c r="P333">
        <v>22</v>
      </c>
    </row>
    <row r="334" spans="5:19" x14ac:dyDescent="0.25">
      <c r="E334" s="1"/>
      <c r="H334" t="s">
        <v>10</v>
      </c>
      <c r="I334" s="1">
        <v>43497</v>
      </c>
      <c r="J334" t="s">
        <v>77</v>
      </c>
      <c r="K334" t="s">
        <v>77</v>
      </c>
      <c r="L334" t="s">
        <v>78</v>
      </c>
      <c r="M334" t="s">
        <v>78</v>
      </c>
      <c r="N334">
        <v>76</v>
      </c>
    </row>
    <row r="335" spans="5:19" x14ac:dyDescent="0.25">
      <c r="E335" s="1"/>
      <c r="H335" t="s">
        <v>10</v>
      </c>
      <c r="I335" s="1">
        <v>43497</v>
      </c>
      <c r="J335" t="s">
        <v>77</v>
      </c>
      <c r="K335" t="s">
        <v>78</v>
      </c>
      <c r="L335" t="s">
        <v>78</v>
      </c>
      <c r="M335" t="s">
        <v>77</v>
      </c>
      <c r="N335">
        <v>5</v>
      </c>
      <c r="O335">
        <v>5</v>
      </c>
      <c r="P335">
        <v>3</v>
      </c>
    </row>
    <row r="336" spans="5:19" x14ac:dyDescent="0.25">
      <c r="E336" s="1"/>
      <c r="H336" t="s">
        <v>10</v>
      </c>
      <c r="I336" s="1">
        <v>43497</v>
      </c>
      <c r="J336" t="s">
        <v>77</v>
      </c>
      <c r="K336" t="s">
        <v>78</v>
      </c>
      <c r="L336" t="s">
        <v>78</v>
      </c>
      <c r="M336" t="s">
        <v>78</v>
      </c>
      <c r="N336">
        <v>141</v>
      </c>
    </row>
    <row r="337" spans="5:19" x14ac:dyDescent="0.25">
      <c r="E337" s="1"/>
      <c r="H337" t="s">
        <v>10</v>
      </c>
      <c r="I337" s="1">
        <v>43525</v>
      </c>
      <c r="J337" t="s">
        <v>77</v>
      </c>
      <c r="K337" t="s">
        <v>77</v>
      </c>
      <c r="L337" t="s">
        <v>77</v>
      </c>
      <c r="M337" t="s">
        <v>77</v>
      </c>
      <c r="N337">
        <v>12</v>
      </c>
      <c r="O337">
        <v>12</v>
      </c>
      <c r="P337">
        <v>6</v>
      </c>
      <c r="Q337">
        <v>12</v>
      </c>
      <c r="R337">
        <v>100</v>
      </c>
      <c r="S337">
        <v>12</v>
      </c>
    </row>
    <row r="338" spans="5:19" x14ac:dyDescent="0.25">
      <c r="E338" s="1"/>
      <c r="H338" t="s">
        <v>10</v>
      </c>
      <c r="I338" s="1">
        <v>43525</v>
      </c>
      <c r="J338" t="s">
        <v>77</v>
      </c>
      <c r="K338" t="s">
        <v>77</v>
      </c>
      <c r="L338" t="s">
        <v>77</v>
      </c>
      <c r="M338" t="s">
        <v>78</v>
      </c>
      <c r="N338">
        <v>182</v>
      </c>
      <c r="S338">
        <v>182</v>
      </c>
    </row>
    <row r="339" spans="5:19" x14ac:dyDescent="0.25">
      <c r="E339" s="1"/>
      <c r="H339" t="s">
        <v>10</v>
      </c>
      <c r="I339" s="1">
        <v>43525</v>
      </c>
      <c r="J339" t="s">
        <v>77</v>
      </c>
      <c r="K339" t="s">
        <v>77</v>
      </c>
      <c r="L339" t="s">
        <v>78</v>
      </c>
      <c r="M339" t="s">
        <v>77</v>
      </c>
      <c r="N339">
        <v>25</v>
      </c>
      <c r="O339">
        <v>25</v>
      </c>
      <c r="P339">
        <v>19</v>
      </c>
    </row>
    <row r="340" spans="5:19" x14ac:dyDescent="0.25">
      <c r="E340" s="1"/>
      <c r="H340" t="s">
        <v>10</v>
      </c>
      <c r="I340" s="1">
        <v>43525</v>
      </c>
      <c r="J340" t="s">
        <v>77</v>
      </c>
      <c r="K340" t="s">
        <v>77</v>
      </c>
      <c r="L340" t="s">
        <v>78</v>
      </c>
      <c r="M340" t="s">
        <v>78</v>
      </c>
      <c r="N340">
        <v>74</v>
      </c>
    </row>
    <row r="341" spans="5:19" x14ac:dyDescent="0.25">
      <c r="E341" s="1"/>
      <c r="H341" t="s">
        <v>10</v>
      </c>
      <c r="I341" s="1">
        <v>43525</v>
      </c>
      <c r="J341" t="s">
        <v>77</v>
      </c>
      <c r="K341" t="s">
        <v>78</v>
      </c>
      <c r="L341" t="s">
        <v>78</v>
      </c>
      <c r="M341" t="s">
        <v>77</v>
      </c>
      <c r="N341">
        <v>6</v>
      </c>
      <c r="O341">
        <v>6</v>
      </c>
      <c r="P341">
        <v>2</v>
      </c>
    </row>
    <row r="342" spans="5:19" x14ac:dyDescent="0.25">
      <c r="E342" s="1"/>
      <c r="H342" t="s">
        <v>10</v>
      </c>
      <c r="I342" s="1">
        <v>43525</v>
      </c>
      <c r="J342" t="s">
        <v>77</v>
      </c>
      <c r="K342" t="s">
        <v>78</v>
      </c>
      <c r="L342" t="s">
        <v>78</v>
      </c>
      <c r="M342" t="s">
        <v>78</v>
      </c>
      <c r="N342">
        <v>165</v>
      </c>
    </row>
    <row r="343" spans="5:19" x14ac:dyDescent="0.25">
      <c r="E343" s="1"/>
      <c r="H343" t="s">
        <v>10</v>
      </c>
      <c r="I343" s="1">
        <v>43556</v>
      </c>
      <c r="J343" t="s">
        <v>77</v>
      </c>
      <c r="K343" t="s">
        <v>77</v>
      </c>
      <c r="L343" t="s">
        <v>77</v>
      </c>
      <c r="M343" t="s">
        <v>77</v>
      </c>
      <c r="N343">
        <v>23</v>
      </c>
      <c r="O343">
        <v>23</v>
      </c>
      <c r="P343">
        <v>15</v>
      </c>
      <c r="Q343">
        <v>23</v>
      </c>
      <c r="R343">
        <v>100</v>
      </c>
      <c r="S343">
        <v>23</v>
      </c>
    </row>
    <row r="344" spans="5:19" x14ac:dyDescent="0.25">
      <c r="E344" s="1"/>
      <c r="H344" t="s">
        <v>10</v>
      </c>
      <c r="I344" s="1">
        <v>43556</v>
      </c>
      <c r="J344" t="s">
        <v>77</v>
      </c>
      <c r="K344" t="s">
        <v>77</v>
      </c>
      <c r="L344" t="s">
        <v>77</v>
      </c>
      <c r="M344" t="s">
        <v>78</v>
      </c>
      <c r="N344">
        <v>162</v>
      </c>
      <c r="S344">
        <v>162</v>
      </c>
    </row>
    <row r="345" spans="5:19" x14ac:dyDescent="0.25">
      <c r="E345" s="1"/>
      <c r="H345" t="s">
        <v>10</v>
      </c>
      <c r="I345" s="1">
        <v>43556</v>
      </c>
      <c r="J345" t="s">
        <v>77</v>
      </c>
      <c r="K345" t="s">
        <v>77</v>
      </c>
      <c r="L345" t="s">
        <v>78</v>
      </c>
      <c r="M345" t="s">
        <v>77</v>
      </c>
      <c r="N345">
        <v>24</v>
      </c>
      <c r="O345">
        <v>24</v>
      </c>
      <c r="P345">
        <v>13</v>
      </c>
    </row>
    <row r="346" spans="5:19" x14ac:dyDescent="0.25">
      <c r="E346" s="1"/>
      <c r="H346" t="s">
        <v>10</v>
      </c>
      <c r="I346" s="1">
        <v>43556</v>
      </c>
      <c r="J346" t="s">
        <v>77</v>
      </c>
      <c r="K346" t="s">
        <v>77</v>
      </c>
      <c r="L346" t="s">
        <v>78</v>
      </c>
      <c r="M346" t="s">
        <v>78</v>
      </c>
      <c r="N346">
        <v>88</v>
      </c>
    </row>
    <row r="347" spans="5:19" x14ac:dyDescent="0.25">
      <c r="E347" s="1"/>
      <c r="H347" t="s">
        <v>10</v>
      </c>
      <c r="I347" s="1">
        <v>43556</v>
      </c>
      <c r="J347" t="s">
        <v>77</v>
      </c>
      <c r="K347" t="s">
        <v>78</v>
      </c>
      <c r="L347" t="s">
        <v>78</v>
      </c>
      <c r="M347" t="s">
        <v>77</v>
      </c>
      <c r="N347">
        <v>9</v>
      </c>
      <c r="O347">
        <v>9</v>
      </c>
      <c r="P347">
        <v>6</v>
      </c>
    </row>
    <row r="348" spans="5:19" x14ac:dyDescent="0.25">
      <c r="E348" s="1"/>
      <c r="H348" t="s">
        <v>10</v>
      </c>
      <c r="I348" s="1">
        <v>43556</v>
      </c>
      <c r="J348" t="s">
        <v>77</v>
      </c>
      <c r="K348" t="s">
        <v>78</v>
      </c>
      <c r="L348" t="s">
        <v>78</v>
      </c>
      <c r="M348" t="s">
        <v>78</v>
      </c>
      <c r="N348">
        <v>145</v>
      </c>
    </row>
    <row r="349" spans="5:19" x14ac:dyDescent="0.25">
      <c r="E349" s="1"/>
      <c r="H349" t="s">
        <v>10</v>
      </c>
      <c r="I349" s="1">
        <v>43586</v>
      </c>
      <c r="J349" t="s">
        <v>77</v>
      </c>
      <c r="K349" t="s">
        <v>77</v>
      </c>
      <c r="L349" t="s">
        <v>77</v>
      </c>
      <c r="M349" t="s">
        <v>77</v>
      </c>
      <c r="N349">
        <v>11</v>
      </c>
      <c r="O349">
        <v>11</v>
      </c>
      <c r="P349">
        <v>10</v>
      </c>
      <c r="Q349">
        <v>11</v>
      </c>
      <c r="R349">
        <v>100</v>
      </c>
      <c r="S349">
        <v>11</v>
      </c>
    </row>
    <row r="350" spans="5:19" x14ac:dyDescent="0.25">
      <c r="E350" s="1"/>
      <c r="H350" t="s">
        <v>10</v>
      </c>
      <c r="I350" s="1">
        <v>43586</v>
      </c>
      <c r="J350" t="s">
        <v>77</v>
      </c>
      <c r="K350" t="s">
        <v>77</v>
      </c>
      <c r="L350" t="s">
        <v>77</v>
      </c>
      <c r="M350" t="s">
        <v>78</v>
      </c>
      <c r="N350">
        <v>201</v>
      </c>
      <c r="S350">
        <v>201</v>
      </c>
    </row>
    <row r="351" spans="5:19" x14ac:dyDescent="0.25">
      <c r="E351" s="1"/>
      <c r="H351" t="s">
        <v>10</v>
      </c>
      <c r="I351" s="1">
        <v>43586</v>
      </c>
      <c r="J351" t="s">
        <v>77</v>
      </c>
      <c r="K351" t="s">
        <v>77</v>
      </c>
      <c r="L351" t="s">
        <v>78</v>
      </c>
      <c r="M351" t="s">
        <v>77</v>
      </c>
      <c r="N351">
        <v>25</v>
      </c>
      <c r="O351">
        <v>25</v>
      </c>
      <c r="P351">
        <v>19</v>
      </c>
    </row>
    <row r="352" spans="5:19" x14ac:dyDescent="0.25">
      <c r="E352" s="1"/>
      <c r="H352" t="s">
        <v>10</v>
      </c>
      <c r="I352" s="1">
        <v>43586</v>
      </c>
      <c r="J352" t="s">
        <v>77</v>
      </c>
      <c r="K352" t="s">
        <v>77</v>
      </c>
      <c r="L352" t="s">
        <v>78</v>
      </c>
      <c r="M352" t="s">
        <v>78</v>
      </c>
      <c r="N352">
        <v>71</v>
      </c>
    </row>
    <row r="353" spans="5:19" x14ac:dyDescent="0.25">
      <c r="E353" s="1"/>
      <c r="H353" t="s">
        <v>10</v>
      </c>
      <c r="I353" s="1">
        <v>43586</v>
      </c>
      <c r="J353" t="s">
        <v>77</v>
      </c>
      <c r="K353" t="s">
        <v>78</v>
      </c>
      <c r="L353" t="s">
        <v>78</v>
      </c>
      <c r="M353" t="s">
        <v>77</v>
      </c>
      <c r="N353">
        <v>3</v>
      </c>
      <c r="O353">
        <v>3</v>
      </c>
      <c r="P353">
        <v>1</v>
      </c>
    </row>
    <row r="354" spans="5:19" x14ac:dyDescent="0.25">
      <c r="E354" s="1"/>
      <c r="H354" t="s">
        <v>10</v>
      </c>
      <c r="I354" s="1">
        <v>43586</v>
      </c>
      <c r="J354" t="s">
        <v>77</v>
      </c>
      <c r="K354" t="s">
        <v>78</v>
      </c>
      <c r="L354" t="s">
        <v>78</v>
      </c>
      <c r="M354" t="s">
        <v>78</v>
      </c>
      <c r="N354">
        <v>156</v>
      </c>
    </row>
    <row r="355" spans="5:19" x14ac:dyDescent="0.25">
      <c r="E355" s="1"/>
      <c r="H355" t="s">
        <v>10</v>
      </c>
      <c r="I355" s="1">
        <v>43617</v>
      </c>
      <c r="J355" t="s">
        <v>77</v>
      </c>
      <c r="K355" t="s">
        <v>77</v>
      </c>
      <c r="L355" t="s">
        <v>77</v>
      </c>
      <c r="M355" t="s">
        <v>77</v>
      </c>
      <c r="N355">
        <v>8</v>
      </c>
      <c r="O355">
        <v>8</v>
      </c>
      <c r="P355">
        <v>3</v>
      </c>
      <c r="Q355">
        <v>8</v>
      </c>
      <c r="R355">
        <v>100</v>
      </c>
      <c r="S355">
        <v>8</v>
      </c>
    </row>
    <row r="356" spans="5:19" x14ac:dyDescent="0.25">
      <c r="E356" s="1"/>
      <c r="H356" t="s">
        <v>10</v>
      </c>
      <c r="I356" s="1">
        <v>43617</v>
      </c>
      <c r="J356" t="s">
        <v>77</v>
      </c>
      <c r="K356" t="s">
        <v>77</v>
      </c>
      <c r="L356" t="s">
        <v>77</v>
      </c>
      <c r="M356" t="s">
        <v>78</v>
      </c>
      <c r="N356">
        <v>154</v>
      </c>
      <c r="S356">
        <v>154</v>
      </c>
    </row>
    <row r="357" spans="5:19" x14ac:dyDescent="0.25">
      <c r="E357" s="1"/>
      <c r="H357" t="s">
        <v>10</v>
      </c>
      <c r="I357" s="1">
        <v>43617</v>
      </c>
      <c r="J357" t="s">
        <v>77</v>
      </c>
      <c r="K357" t="s">
        <v>77</v>
      </c>
      <c r="L357" t="s">
        <v>78</v>
      </c>
      <c r="M357" t="s">
        <v>77</v>
      </c>
      <c r="N357">
        <v>24</v>
      </c>
      <c r="O357">
        <v>24</v>
      </c>
      <c r="P357">
        <v>17</v>
      </c>
    </row>
    <row r="358" spans="5:19" x14ac:dyDescent="0.25">
      <c r="E358" s="1"/>
      <c r="H358" t="s">
        <v>10</v>
      </c>
      <c r="I358" s="1">
        <v>43617</v>
      </c>
      <c r="J358" t="s">
        <v>77</v>
      </c>
      <c r="K358" t="s">
        <v>77</v>
      </c>
      <c r="L358" t="s">
        <v>78</v>
      </c>
      <c r="M358" t="s">
        <v>78</v>
      </c>
      <c r="N358">
        <v>69</v>
      </c>
    </row>
    <row r="359" spans="5:19" x14ac:dyDescent="0.25">
      <c r="E359" s="1"/>
      <c r="H359" t="s">
        <v>10</v>
      </c>
      <c r="I359" s="1">
        <v>43617</v>
      </c>
      <c r="J359" t="s">
        <v>77</v>
      </c>
      <c r="K359" t="s">
        <v>78</v>
      </c>
      <c r="L359" t="s">
        <v>78</v>
      </c>
      <c r="M359" t="s">
        <v>77</v>
      </c>
      <c r="N359">
        <v>2</v>
      </c>
      <c r="O359">
        <v>2</v>
      </c>
      <c r="P359">
        <v>1</v>
      </c>
    </row>
    <row r="360" spans="5:19" x14ac:dyDescent="0.25">
      <c r="E360" s="1"/>
      <c r="H360" t="s">
        <v>10</v>
      </c>
      <c r="I360" s="1">
        <v>43617</v>
      </c>
      <c r="J360" t="s">
        <v>77</v>
      </c>
      <c r="K360" t="s">
        <v>78</v>
      </c>
      <c r="L360" t="s">
        <v>78</v>
      </c>
      <c r="M360" t="s">
        <v>78</v>
      </c>
      <c r="N360">
        <v>110</v>
      </c>
    </row>
    <row r="361" spans="5:19" x14ac:dyDescent="0.25">
      <c r="E361" s="1"/>
      <c r="H361" t="s">
        <v>10</v>
      </c>
      <c r="I361" s="1">
        <v>43647</v>
      </c>
      <c r="J361" t="s">
        <v>77</v>
      </c>
      <c r="K361" t="s">
        <v>77</v>
      </c>
      <c r="L361" t="s">
        <v>77</v>
      </c>
      <c r="M361" t="s">
        <v>77</v>
      </c>
      <c r="N361">
        <v>17</v>
      </c>
      <c r="O361">
        <v>17</v>
      </c>
      <c r="P361">
        <v>11</v>
      </c>
      <c r="Q361">
        <v>17</v>
      </c>
      <c r="R361">
        <v>100</v>
      </c>
      <c r="S361">
        <v>17</v>
      </c>
    </row>
    <row r="362" spans="5:19" x14ac:dyDescent="0.25">
      <c r="E362" s="1"/>
      <c r="H362" t="s">
        <v>10</v>
      </c>
      <c r="I362" s="1">
        <v>43647</v>
      </c>
      <c r="J362" t="s">
        <v>77</v>
      </c>
      <c r="K362" t="s">
        <v>77</v>
      </c>
      <c r="L362" t="s">
        <v>77</v>
      </c>
      <c r="M362" t="s">
        <v>78</v>
      </c>
      <c r="N362">
        <v>153</v>
      </c>
      <c r="S362">
        <v>153</v>
      </c>
    </row>
    <row r="363" spans="5:19" x14ac:dyDescent="0.25">
      <c r="E363" s="1"/>
      <c r="H363" t="s">
        <v>10</v>
      </c>
      <c r="I363" s="1">
        <v>43647</v>
      </c>
      <c r="J363" t="s">
        <v>77</v>
      </c>
      <c r="K363" t="s">
        <v>77</v>
      </c>
      <c r="L363" t="s">
        <v>78</v>
      </c>
      <c r="M363" t="s">
        <v>77</v>
      </c>
      <c r="N363">
        <v>28</v>
      </c>
      <c r="O363">
        <v>28</v>
      </c>
      <c r="P363">
        <v>22</v>
      </c>
    </row>
    <row r="364" spans="5:19" x14ac:dyDescent="0.25">
      <c r="E364" s="1"/>
      <c r="H364" t="s">
        <v>10</v>
      </c>
      <c r="I364" s="1">
        <v>43647</v>
      </c>
      <c r="J364" t="s">
        <v>77</v>
      </c>
      <c r="K364" t="s">
        <v>77</v>
      </c>
      <c r="L364" t="s">
        <v>78</v>
      </c>
      <c r="M364" t="s">
        <v>78</v>
      </c>
      <c r="N364">
        <v>67</v>
      </c>
    </row>
    <row r="365" spans="5:19" x14ac:dyDescent="0.25">
      <c r="E365" s="1"/>
      <c r="H365" t="s">
        <v>10</v>
      </c>
      <c r="I365" s="1">
        <v>43647</v>
      </c>
      <c r="J365" t="s">
        <v>77</v>
      </c>
      <c r="K365" t="s">
        <v>78</v>
      </c>
      <c r="L365" t="s">
        <v>78</v>
      </c>
      <c r="M365" t="s">
        <v>77</v>
      </c>
      <c r="N365">
        <v>3</v>
      </c>
      <c r="O365">
        <v>3</v>
      </c>
      <c r="P365">
        <v>1</v>
      </c>
    </row>
    <row r="366" spans="5:19" x14ac:dyDescent="0.25">
      <c r="E366" s="1"/>
      <c r="H366" t="s">
        <v>10</v>
      </c>
      <c r="I366" s="1">
        <v>43647</v>
      </c>
      <c r="J366" t="s">
        <v>77</v>
      </c>
      <c r="K366" t="s">
        <v>78</v>
      </c>
      <c r="L366" t="s">
        <v>78</v>
      </c>
      <c r="M366" t="s">
        <v>78</v>
      </c>
      <c r="N366">
        <v>135</v>
      </c>
    </row>
    <row r="367" spans="5:19" x14ac:dyDescent="0.25">
      <c r="E367" s="1"/>
      <c r="H367" t="s">
        <v>10</v>
      </c>
      <c r="I367" s="1">
        <v>43678</v>
      </c>
      <c r="J367" t="s">
        <v>77</v>
      </c>
      <c r="K367" t="s">
        <v>77</v>
      </c>
      <c r="L367" t="s">
        <v>77</v>
      </c>
      <c r="M367" t="s">
        <v>77</v>
      </c>
      <c r="N367">
        <v>18</v>
      </c>
      <c r="O367">
        <v>18</v>
      </c>
      <c r="P367">
        <v>15</v>
      </c>
      <c r="Q367">
        <v>18</v>
      </c>
      <c r="R367">
        <v>100</v>
      </c>
      <c r="S367">
        <v>18</v>
      </c>
    </row>
    <row r="368" spans="5:19" x14ac:dyDescent="0.25">
      <c r="E368" s="1"/>
      <c r="H368" t="s">
        <v>10</v>
      </c>
      <c r="I368" s="1">
        <v>43678</v>
      </c>
      <c r="J368" t="s">
        <v>77</v>
      </c>
      <c r="K368" t="s">
        <v>77</v>
      </c>
      <c r="L368" t="s">
        <v>77</v>
      </c>
      <c r="M368" t="s">
        <v>78</v>
      </c>
      <c r="N368">
        <v>197</v>
      </c>
      <c r="S368">
        <v>197</v>
      </c>
    </row>
    <row r="369" spans="5:19" x14ac:dyDescent="0.25">
      <c r="E369" s="1"/>
      <c r="H369" t="s">
        <v>10</v>
      </c>
      <c r="I369" s="1">
        <v>43678</v>
      </c>
      <c r="J369" t="s">
        <v>77</v>
      </c>
      <c r="K369" t="s">
        <v>77</v>
      </c>
      <c r="L369" t="s">
        <v>78</v>
      </c>
      <c r="M369" t="s">
        <v>77</v>
      </c>
      <c r="N369">
        <v>33</v>
      </c>
      <c r="O369">
        <v>33</v>
      </c>
      <c r="P369">
        <v>26</v>
      </c>
    </row>
    <row r="370" spans="5:19" x14ac:dyDescent="0.25">
      <c r="E370" s="1"/>
      <c r="H370" t="s">
        <v>10</v>
      </c>
      <c r="I370" s="1">
        <v>43678</v>
      </c>
      <c r="J370" t="s">
        <v>77</v>
      </c>
      <c r="K370" t="s">
        <v>77</v>
      </c>
      <c r="L370" t="s">
        <v>78</v>
      </c>
      <c r="M370" t="s">
        <v>78</v>
      </c>
      <c r="N370">
        <v>53</v>
      </c>
    </row>
    <row r="371" spans="5:19" x14ac:dyDescent="0.25">
      <c r="E371" s="1"/>
      <c r="H371" t="s">
        <v>10</v>
      </c>
      <c r="I371" s="1">
        <v>43678</v>
      </c>
      <c r="J371" t="s">
        <v>77</v>
      </c>
      <c r="K371" t="s">
        <v>78</v>
      </c>
      <c r="L371" t="s">
        <v>78</v>
      </c>
      <c r="M371" t="s">
        <v>77</v>
      </c>
      <c r="N371">
        <v>3</v>
      </c>
      <c r="O371">
        <v>3</v>
      </c>
      <c r="P371">
        <v>2</v>
      </c>
    </row>
    <row r="372" spans="5:19" x14ac:dyDescent="0.25">
      <c r="E372" s="1"/>
      <c r="H372" t="s">
        <v>10</v>
      </c>
      <c r="I372" s="1">
        <v>43678</v>
      </c>
      <c r="J372" t="s">
        <v>77</v>
      </c>
      <c r="K372" t="s">
        <v>78</v>
      </c>
      <c r="L372" t="s">
        <v>78</v>
      </c>
      <c r="M372" t="s">
        <v>78</v>
      </c>
      <c r="N372">
        <v>154</v>
      </c>
    </row>
    <row r="373" spans="5:19" x14ac:dyDescent="0.25">
      <c r="E373" s="1"/>
      <c r="H373" t="s">
        <v>10</v>
      </c>
      <c r="I373" s="1">
        <v>43709</v>
      </c>
      <c r="J373" t="s">
        <v>77</v>
      </c>
      <c r="K373" t="s">
        <v>77</v>
      </c>
      <c r="L373" t="s">
        <v>77</v>
      </c>
      <c r="M373" t="s">
        <v>77</v>
      </c>
      <c r="N373">
        <v>23</v>
      </c>
      <c r="O373">
        <v>23</v>
      </c>
      <c r="P373">
        <v>14</v>
      </c>
      <c r="Q373">
        <v>23</v>
      </c>
      <c r="R373">
        <v>100</v>
      </c>
      <c r="S373">
        <v>23</v>
      </c>
    </row>
    <row r="374" spans="5:19" x14ac:dyDescent="0.25">
      <c r="E374" s="1"/>
      <c r="H374" t="s">
        <v>10</v>
      </c>
      <c r="I374" s="1">
        <v>43709</v>
      </c>
      <c r="J374" t="s">
        <v>77</v>
      </c>
      <c r="K374" t="s">
        <v>77</v>
      </c>
      <c r="L374" t="s">
        <v>77</v>
      </c>
      <c r="M374" t="s">
        <v>78</v>
      </c>
      <c r="N374">
        <v>201</v>
      </c>
      <c r="S374">
        <v>201</v>
      </c>
    </row>
    <row r="375" spans="5:19" x14ac:dyDescent="0.25">
      <c r="E375" s="1"/>
      <c r="H375" t="s">
        <v>10</v>
      </c>
      <c r="I375" s="1">
        <v>43709</v>
      </c>
      <c r="J375" t="s">
        <v>77</v>
      </c>
      <c r="K375" t="s">
        <v>77</v>
      </c>
      <c r="L375" t="s">
        <v>78</v>
      </c>
      <c r="M375" t="s">
        <v>77</v>
      </c>
      <c r="N375">
        <v>19</v>
      </c>
      <c r="O375">
        <v>19</v>
      </c>
      <c r="P375">
        <v>14</v>
      </c>
    </row>
    <row r="376" spans="5:19" x14ac:dyDescent="0.25">
      <c r="E376" s="1"/>
      <c r="H376" t="s">
        <v>10</v>
      </c>
      <c r="I376" s="1">
        <v>43709</v>
      </c>
      <c r="J376" t="s">
        <v>77</v>
      </c>
      <c r="K376" t="s">
        <v>77</v>
      </c>
      <c r="L376" t="s">
        <v>78</v>
      </c>
      <c r="M376" t="s">
        <v>78</v>
      </c>
      <c r="N376">
        <v>72</v>
      </c>
    </row>
    <row r="377" spans="5:19" x14ac:dyDescent="0.25">
      <c r="E377" s="1"/>
      <c r="H377" t="s">
        <v>10</v>
      </c>
      <c r="I377" s="1">
        <v>43709</v>
      </c>
      <c r="J377" t="s">
        <v>77</v>
      </c>
      <c r="K377" t="s">
        <v>78</v>
      </c>
      <c r="L377" t="s">
        <v>78</v>
      </c>
      <c r="M377" t="s">
        <v>77</v>
      </c>
      <c r="N377">
        <v>7</v>
      </c>
      <c r="O377">
        <v>7</v>
      </c>
      <c r="P377">
        <v>2</v>
      </c>
    </row>
    <row r="378" spans="5:19" x14ac:dyDescent="0.25">
      <c r="E378" s="1"/>
      <c r="H378" t="s">
        <v>10</v>
      </c>
      <c r="I378" s="1">
        <v>43709</v>
      </c>
      <c r="J378" t="s">
        <v>77</v>
      </c>
      <c r="K378" t="s">
        <v>78</v>
      </c>
      <c r="L378" t="s">
        <v>78</v>
      </c>
      <c r="M378" t="s">
        <v>78</v>
      </c>
      <c r="N378">
        <v>134</v>
      </c>
    </row>
    <row r="379" spans="5:19" x14ac:dyDescent="0.25">
      <c r="E379" s="1"/>
      <c r="H379" t="s">
        <v>10</v>
      </c>
      <c r="I379" s="1">
        <v>43709</v>
      </c>
      <c r="J379" t="s">
        <v>78</v>
      </c>
      <c r="K379" t="s">
        <v>78</v>
      </c>
      <c r="L379" t="s">
        <v>78</v>
      </c>
      <c r="M379" t="s">
        <v>78</v>
      </c>
      <c r="N379">
        <v>1</v>
      </c>
    </row>
    <row r="380" spans="5:19" x14ac:dyDescent="0.25">
      <c r="E380" s="1"/>
      <c r="H380" t="s">
        <v>10</v>
      </c>
      <c r="I380" s="1">
        <v>43739</v>
      </c>
      <c r="J380" t="s">
        <v>77</v>
      </c>
      <c r="K380" t="s">
        <v>77</v>
      </c>
      <c r="L380" t="s">
        <v>77</v>
      </c>
      <c r="M380" t="s">
        <v>77</v>
      </c>
      <c r="N380">
        <v>10</v>
      </c>
      <c r="O380">
        <v>10</v>
      </c>
      <c r="P380">
        <v>8</v>
      </c>
      <c r="Q380">
        <v>10</v>
      </c>
      <c r="R380">
        <v>100</v>
      </c>
      <c r="S380">
        <v>10</v>
      </c>
    </row>
    <row r="381" spans="5:19" x14ac:dyDescent="0.25">
      <c r="E381" s="1"/>
      <c r="H381" t="s">
        <v>10</v>
      </c>
      <c r="I381" s="1">
        <v>43739</v>
      </c>
      <c r="J381" t="s">
        <v>77</v>
      </c>
      <c r="K381" t="s">
        <v>77</v>
      </c>
      <c r="L381" t="s">
        <v>77</v>
      </c>
      <c r="M381" t="s">
        <v>78</v>
      </c>
      <c r="N381">
        <v>201</v>
      </c>
      <c r="S381">
        <v>201</v>
      </c>
    </row>
    <row r="382" spans="5:19" x14ac:dyDescent="0.25">
      <c r="E382" s="1"/>
      <c r="H382" t="s">
        <v>10</v>
      </c>
      <c r="I382" s="1">
        <v>43739</v>
      </c>
      <c r="J382" t="s">
        <v>77</v>
      </c>
      <c r="K382" t="s">
        <v>77</v>
      </c>
      <c r="L382" t="s">
        <v>78</v>
      </c>
      <c r="M382" t="s">
        <v>77</v>
      </c>
      <c r="N382">
        <v>24</v>
      </c>
      <c r="O382">
        <v>24</v>
      </c>
      <c r="P382">
        <v>18</v>
      </c>
    </row>
    <row r="383" spans="5:19" x14ac:dyDescent="0.25">
      <c r="E383" s="1"/>
      <c r="H383" t="s">
        <v>10</v>
      </c>
      <c r="I383" s="1">
        <v>43739</v>
      </c>
      <c r="J383" t="s">
        <v>77</v>
      </c>
      <c r="K383" t="s">
        <v>77</v>
      </c>
      <c r="L383" t="s">
        <v>78</v>
      </c>
      <c r="M383" t="s">
        <v>78</v>
      </c>
      <c r="N383">
        <v>84</v>
      </c>
    </row>
    <row r="384" spans="5:19" x14ac:dyDescent="0.25">
      <c r="E384" s="1"/>
      <c r="H384" t="s">
        <v>10</v>
      </c>
      <c r="I384" s="1">
        <v>43739</v>
      </c>
      <c r="J384" t="s">
        <v>77</v>
      </c>
      <c r="K384" t="s">
        <v>78</v>
      </c>
      <c r="L384" t="s">
        <v>78</v>
      </c>
      <c r="M384" t="s">
        <v>77</v>
      </c>
      <c r="N384">
        <v>8</v>
      </c>
      <c r="O384">
        <v>8</v>
      </c>
      <c r="P384">
        <v>5</v>
      </c>
    </row>
    <row r="385" spans="5:19" x14ac:dyDescent="0.25">
      <c r="E385" s="1"/>
      <c r="H385" t="s">
        <v>10</v>
      </c>
      <c r="I385" s="1">
        <v>43739</v>
      </c>
      <c r="J385" t="s">
        <v>77</v>
      </c>
      <c r="K385" t="s">
        <v>78</v>
      </c>
      <c r="L385" t="s">
        <v>78</v>
      </c>
      <c r="M385" t="s">
        <v>78</v>
      </c>
      <c r="N385">
        <v>148</v>
      </c>
    </row>
    <row r="386" spans="5:19" x14ac:dyDescent="0.25">
      <c r="E386" s="1"/>
      <c r="H386" t="s">
        <v>10</v>
      </c>
      <c r="I386" s="1">
        <v>43770</v>
      </c>
      <c r="J386" t="s">
        <v>77</v>
      </c>
      <c r="K386" t="s">
        <v>77</v>
      </c>
      <c r="L386" t="s">
        <v>77</v>
      </c>
      <c r="M386" t="s">
        <v>77</v>
      </c>
      <c r="N386">
        <v>10</v>
      </c>
      <c r="O386">
        <v>10</v>
      </c>
      <c r="P386">
        <v>8</v>
      </c>
      <c r="Q386">
        <v>10</v>
      </c>
      <c r="R386">
        <v>100</v>
      </c>
      <c r="S386">
        <v>10</v>
      </c>
    </row>
    <row r="387" spans="5:19" x14ac:dyDescent="0.25">
      <c r="E387" s="1"/>
      <c r="H387" t="s">
        <v>10</v>
      </c>
      <c r="I387" s="1">
        <v>43770</v>
      </c>
      <c r="J387" t="s">
        <v>77</v>
      </c>
      <c r="K387" t="s">
        <v>77</v>
      </c>
      <c r="L387" t="s">
        <v>77</v>
      </c>
      <c r="M387" t="s">
        <v>78</v>
      </c>
      <c r="N387">
        <v>195</v>
      </c>
      <c r="S387">
        <v>195</v>
      </c>
    </row>
    <row r="388" spans="5:19" x14ac:dyDescent="0.25">
      <c r="E388" s="1"/>
      <c r="H388" t="s">
        <v>10</v>
      </c>
      <c r="I388" s="1">
        <v>43770</v>
      </c>
      <c r="J388" t="s">
        <v>77</v>
      </c>
      <c r="K388" t="s">
        <v>77</v>
      </c>
      <c r="L388" t="s">
        <v>78</v>
      </c>
      <c r="M388" t="s">
        <v>77</v>
      </c>
      <c r="N388">
        <v>28</v>
      </c>
      <c r="O388">
        <v>28</v>
      </c>
      <c r="P388">
        <v>21</v>
      </c>
    </row>
    <row r="389" spans="5:19" x14ac:dyDescent="0.25">
      <c r="E389" s="1"/>
      <c r="H389" t="s">
        <v>10</v>
      </c>
      <c r="I389" s="1">
        <v>43770</v>
      </c>
      <c r="J389" t="s">
        <v>77</v>
      </c>
      <c r="K389" t="s">
        <v>77</v>
      </c>
      <c r="L389" t="s">
        <v>78</v>
      </c>
      <c r="M389" t="s">
        <v>78</v>
      </c>
      <c r="N389">
        <v>76</v>
      </c>
    </row>
    <row r="390" spans="5:19" x14ac:dyDescent="0.25">
      <c r="E390" s="1"/>
      <c r="H390" t="s">
        <v>10</v>
      </c>
      <c r="I390" s="1">
        <v>43770</v>
      </c>
      <c r="J390" t="s">
        <v>77</v>
      </c>
      <c r="K390" t="s">
        <v>78</v>
      </c>
      <c r="L390" t="s">
        <v>78</v>
      </c>
      <c r="M390" t="s">
        <v>77</v>
      </c>
      <c r="N390">
        <v>2</v>
      </c>
      <c r="O390">
        <v>2</v>
      </c>
      <c r="P390">
        <v>1</v>
      </c>
    </row>
    <row r="391" spans="5:19" x14ac:dyDescent="0.25">
      <c r="E391" s="1"/>
      <c r="H391" t="s">
        <v>10</v>
      </c>
      <c r="I391" s="1">
        <v>43770</v>
      </c>
      <c r="J391" t="s">
        <v>77</v>
      </c>
      <c r="K391" t="s">
        <v>78</v>
      </c>
      <c r="L391" t="s">
        <v>78</v>
      </c>
      <c r="M391" t="s">
        <v>78</v>
      </c>
      <c r="N391">
        <v>137</v>
      </c>
    </row>
    <row r="392" spans="5:19" x14ac:dyDescent="0.25">
      <c r="E392" s="1"/>
      <c r="H392" t="s">
        <v>10</v>
      </c>
      <c r="I392" s="1">
        <v>43770</v>
      </c>
      <c r="J392" t="s">
        <v>78</v>
      </c>
      <c r="K392" t="s">
        <v>77</v>
      </c>
      <c r="L392" t="s">
        <v>78</v>
      </c>
      <c r="M392" t="s">
        <v>77</v>
      </c>
      <c r="N392">
        <v>1</v>
      </c>
      <c r="O392">
        <v>1</v>
      </c>
    </row>
    <row r="393" spans="5:19" x14ac:dyDescent="0.25">
      <c r="E393" s="1"/>
      <c r="H393" t="s">
        <v>10</v>
      </c>
      <c r="I393" s="1">
        <v>43770</v>
      </c>
      <c r="J393" t="s">
        <v>78</v>
      </c>
      <c r="K393" t="s">
        <v>77</v>
      </c>
      <c r="L393" t="s">
        <v>78</v>
      </c>
      <c r="M393" t="s">
        <v>78</v>
      </c>
      <c r="N393">
        <v>2</v>
      </c>
    </row>
    <row r="394" spans="5:19" x14ac:dyDescent="0.25">
      <c r="E394" s="1"/>
      <c r="H394" t="s">
        <v>10</v>
      </c>
      <c r="I394" s="1">
        <v>43770</v>
      </c>
      <c r="J394" t="s">
        <v>78</v>
      </c>
      <c r="K394" t="s">
        <v>78</v>
      </c>
      <c r="L394" t="s">
        <v>78</v>
      </c>
      <c r="M394" t="s">
        <v>78</v>
      </c>
      <c r="N394">
        <v>2</v>
      </c>
    </row>
    <row r="395" spans="5:19" x14ac:dyDescent="0.25">
      <c r="E395" s="1"/>
      <c r="H395" t="s">
        <v>10</v>
      </c>
      <c r="I395" s="1">
        <v>43800</v>
      </c>
      <c r="J395" t="s">
        <v>77</v>
      </c>
      <c r="K395" t="s">
        <v>77</v>
      </c>
      <c r="L395" t="s">
        <v>77</v>
      </c>
      <c r="M395" t="s">
        <v>77</v>
      </c>
      <c r="N395">
        <v>9</v>
      </c>
      <c r="O395">
        <v>9</v>
      </c>
      <c r="P395">
        <v>5</v>
      </c>
      <c r="Q395">
        <v>9</v>
      </c>
      <c r="R395">
        <v>100</v>
      </c>
      <c r="S395">
        <v>9</v>
      </c>
    </row>
    <row r="396" spans="5:19" x14ac:dyDescent="0.25">
      <c r="E396" s="1"/>
      <c r="H396" t="s">
        <v>10</v>
      </c>
      <c r="I396" s="1">
        <v>43800</v>
      </c>
      <c r="J396" t="s">
        <v>77</v>
      </c>
      <c r="K396" t="s">
        <v>77</v>
      </c>
      <c r="L396" t="s">
        <v>77</v>
      </c>
      <c r="M396" t="s">
        <v>78</v>
      </c>
      <c r="N396">
        <v>187</v>
      </c>
      <c r="S396">
        <v>187</v>
      </c>
    </row>
    <row r="397" spans="5:19" x14ac:dyDescent="0.25">
      <c r="E397" s="1"/>
      <c r="H397" t="s">
        <v>10</v>
      </c>
      <c r="I397" s="1">
        <v>43800</v>
      </c>
      <c r="J397" t="s">
        <v>77</v>
      </c>
      <c r="K397" t="s">
        <v>77</v>
      </c>
      <c r="L397" t="s">
        <v>78</v>
      </c>
      <c r="M397" t="s">
        <v>77</v>
      </c>
      <c r="N397">
        <v>34</v>
      </c>
      <c r="O397">
        <v>34</v>
      </c>
      <c r="P397">
        <v>31</v>
      </c>
    </row>
    <row r="398" spans="5:19" x14ac:dyDescent="0.25">
      <c r="E398" s="1"/>
      <c r="H398" t="s">
        <v>10</v>
      </c>
      <c r="I398" s="1">
        <v>43800</v>
      </c>
      <c r="J398" t="s">
        <v>77</v>
      </c>
      <c r="K398" t="s">
        <v>77</v>
      </c>
      <c r="L398" t="s">
        <v>78</v>
      </c>
      <c r="M398" t="s">
        <v>78</v>
      </c>
      <c r="N398">
        <v>74</v>
      </c>
    </row>
    <row r="399" spans="5:19" x14ac:dyDescent="0.25">
      <c r="E399" s="1"/>
      <c r="H399" t="s">
        <v>10</v>
      </c>
      <c r="I399" s="1">
        <v>43800</v>
      </c>
      <c r="J399" t="s">
        <v>77</v>
      </c>
      <c r="K399" t="s">
        <v>78</v>
      </c>
      <c r="L399" t="s">
        <v>78</v>
      </c>
      <c r="M399" t="s">
        <v>77</v>
      </c>
      <c r="N399">
        <v>2</v>
      </c>
      <c r="O399">
        <v>2</v>
      </c>
      <c r="P399">
        <v>1</v>
      </c>
    </row>
    <row r="400" spans="5:19" x14ac:dyDescent="0.25">
      <c r="E400" s="1"/>
      <c r="H400" t="s">
        <v>10</v>
      </c>
      <c r="I400" s="1">
        <v>43800</v>
      </c>
      <c r="J400" t="s">
        <v>77</v>
      </c>
      <c r="K400" t="s">
        <v>78</v>
      </c>
      <c r="L400" t="s">
        <v>78</v>
      </c>
      <c r="M400" t="s">
        <v>78</v>
      </c>
      <c r="N400">
        <v>127</v>
      </c>
    </row>
    <row r="401" spans="5:19" x14ac:dyDescent="0.25">
      <c r="E401" s="1"/>
      <c r="H401" t="s">
        <v>10</v>
      </c>
      <c r="I401" s="1">
        <v>43800</v>
      </c>
      <c r="J401" t="s">
        <v>78</v>
      </c>
      <c r="K401" t="s">
        <v>77</v>
      </c>
      <c r="L401" t="s">
        <v>78</v>
      </c>
      <c r="M401" t="s">
        <v>78</v>
      </c>
      <c r="N401">
        <v>10</v>
      </c>
    </row>
    <row r="402" spans="5:19" x14ac:dyDescent="0.25">
      <c r="E402" s="1"/>
      <c r="H402" t="s">
        <v>10</v>
      </c>
      <c r="I402" s="1">
        <v>43800</v>
      </c>
      <c r="J402" t="s">
        <v>78</v>
      </c>
      <c r="K402" t="s">
        <v>78</v>
      </c>
      <c r="L402" t="s">
        <v>78</v>
      </c>
      <c r="M402" t="s">
        <v>77</v>
      </c>
      <c r="N402">
        <v>2</v>
      </c>
      <c r="O402">
        <v>2</v>
      </c>
      <c r="P402">
        <v>1</v>
      </c>
    </row>
    <row r="403" spans="5:19" x14ac:dyDescent="0.25">
      <c r="E403" s="1"/>
      <c r="H403" t="s">
        <v>10</v>
      </c>
      <c r="I403" s="1">
        <v>43800</v>
      </c>
      <c r="J403" t="s">
        <v>78</v>
      </c>
      <c r="K403" t="s">
        <v>78</v>
      </c>
      <c r="L403" t="s">
        <v>78</v>
      </c>
      <c r="M403" t="s">
        <v>78</v>
      </c>
      <c r="N403">
        <v>16</v>
      </c>
    </row>
    <row r="404" spans="5:19" x14ac:dyDescent="0.25">
      <c r="E404" s="1"/>
      <c r="H404" t="s">
        <v>11</v>
      </c>
      <c r="I404" s="1">
        <v>43466</v>
      </c>
      <c r="J404" t="s">
        <v>77</v>
      </c>
      <c r="K404" t="s">
        <v>77</v>
      </c>
      <c r="L404" t="s">
        <v>77</v>
      </c>
      <c r="M404" t="s">
        <v>77</v>
      </c>
      <c r="N404">
        <v>4</v>
      </c>
      <c r="O404">
        <v>4</v>
      </c>
      <c r="P404">
        <v>3</v>
      </c>
      <c r="Q404">
        <v>4</v>
      </c>
      <c r="R404">
        <v>100</v>
      </c>
      <c r="S404">
        <v>4</v>
      </c>
    </row>
    <row r="405" spans="5:19" x14ac:dyDescent="0.25">
      <c r="E405" s="1"/>
      <c r="H405" t="s">
        <v>11</v>
      </c>
      <c r="I405" s="1">
        <v>43466</v>
      </c>
      <c r="J405" t="s">
        <v>77</v>
      </c>
      <c r="K405" t="s">
        <v>77</v>
      </c>
      <c r="L405" t="s">
        <v>77</v>
      </c>
      <c r="M405" t="s">
        <v>78</v>
      </c>
      <c r="N405">
        <v>8</v>
      </c>
      <c r="S405">
        <v>8</v>
      </c>
    </row>
    <row r="406" spans="5:19" x14ac:dyDescent="0.25">
      <c r="E406" s="1"/>
      <c r="H406" t="s">
        <v>11</v>
      </c>
      <c r="I406" s="1">
        <v>43466</v>
      </c>
      <c r="J406" t="s">
        <v>77</v>
      </c>
      <c r="K406" t="s">
        <v>77</v>
      </c>
      <c r="L406" t="s">
        <v>78</v>
      </c>
      <c r="M406" t="s">
        <v>77</v>
      </c>
      <c r="N406">
        <v>5</v>
      </c>
      <c r="O406">
        <v>5</v>
      </c>
      <c r="P406">
        <v>4</v>
      </c>
    </row>
    <row r="407" spans="5:19" x14ac:dyDescent="0.25">
      <c r="E407" s="1"/>
      <c r="H407" t="s">
        <v>11</v>
      </c>
      <c r="I407" s="1">
        <v>43466</v>
      </c>
      <c r="J407" t="s">
        <v>77</v>
      </c>
      <c r="K407" t="s">
        <v>77</v>
      </c>
      <c r="L407" t="s">
        <v>78</v>
      </c>
      <c r="M407" t="s">
        <v>78</v>
      </c>
      <c r="N407">
        <v>1</v>
      </c>
    </row>
    <row r="408" spans="5:19" x14ac:dyDescent="0.25">
      <c r="E408" s="1"/>
      <c r="H408" t="s">
        <v>11</v>
      </c>
      <c r="I408" s="1">
        <v>43466</v>
      </c>
      <c r="J408" t="s">
        <v>77</v>
      </c>
      <c r="K408" t="s">
        <v>78</v>
      </c>
      <c r="L408" t="s">
        <v>78</v>
      </c>
      <c r="M408" t="s">
        <v>78</v>
      </c>
      <c r="N408">
        <v>3</v>
      </c>
    </row>
    <row r="409" spans="5:19" x14ac:dyDescent="0.25">
      <c r="E409" s="1"/>
      <c r="H409" t="s">
        <v>11</v>
      </c>
      <c r="I409" s="1">
        <v>43497</v>
      </c>
      <c r="J409" t="s">
        <v>77</v>
      </c>
      <c r="K409" t="s">
        <v>77</v>
      </c>
      <c r="L409" t="s">
        <v>77</v>
      </c>
      <c r="M409" t="s">
        <v>78</v>
      </c>
      <c r="N409">
        <v>11</v>
      </c>
      <c r="S409">
        <v>11</v>
      </c>
    </row>
    <row r="410" spans="5:19" x14ac:dyDescent="0.25">
      <c r="E410" s="1"/>
      <c r="H410" t="s">
        <v>11</v>
      </c>
      <c r="I410" s="1">
        <v>43497</v>
      </c>
      <c r="J410" t="s">
        <v>77</v>
      </c>
      <c r="K410" t="s">
        <v>77</v>
      </c>
      <c r="L410" t="s">
        <v>78</v>
      </c>
      <c r="M410" t="s">
        <v>77</v>
      </c>
      <c r="N410">
        <v>9</v>
      </c>
      <c r="O410">
        <v>9</v>
      </c>
      <c r="P410">
        <v>8</v>
      </c>
    </row>
    <row r="411" spans="5:19" x14ac:dyDescent="0.25">
      <c r="E411" s="1"/>
      <c r="H411" t="s">
        <v>11</v>
      </c>
      <c r="I411" s="1">
        <v>43497</v>
      </c>
      <c r="J411" t="s">
        <v>77</v>
      </c>
      <c r="K411" t="s">
        <v>77</v>
      </c>
      <c r="L411" t="s">
        <v>78</v>
      </c>
      <c r="M411" t="s">
        <v>78</v>
      </c>
      <c r="N411">
        <v>1</v>
      </c>
    </row>
    <row r="412" spans="5:19" x14ac:dyDescent="0.25">
      <c r="E412" s="1"/>
      <c r="H412" t="s">
        <v>11</v>
      </c>
      <c r="I412" s="1">
        <v>43497</v>
      </c>
      <c r="J412" t="s">
        <v>77</v>
      </c>
      <c r="K412" t="s">
        <v>78</v>
      </c>
      <c r="L412" t="s">
        <v>78</v>
      </c>
      <c r="M412" t="s">
        <v>77</v>
      </c>
      <c r="N412">
        <v>1</v>
      </c>
      <c r="O412">
        <v>1</v>
      </c>
    </row>
    <row r="413" spans="5:19" x14ac:dyDescent="0.25">
      <c r="E413" s="1"/>
      <c r="H413" t="s">
        <v>11</v>
      </c>
      <c r="I413" s="1">
        <v>43497</v>
      </c>
      <c r="J413" t="s">
        <v>77</v>
      </c>
      <c r="K413" t="s">
        <v>78</v>
      </c>
      <c r="L413" t="s">
        <v>78</v>
      </c>
      <c r="M413" t="s">
        <v>78</v>
      </c>
      <c r="N413">
        <v>17</v>
      </c>
    </row>
    <row r="414" spans="5:19" x14ac:dyDescent="0.25">
      <c r="E414" s="1"/>
      <c r="H414" t="s">
        <v>11</v>
      </c>
      <c r="I414" s="1">
        <v>43525</v>
      </c>
      <c r="J414" t="s">
        <v>77</v>
      </c>
      <c r="K414" t="s">
        <v>77</v>
      </c>
      <c r="L414" t="s">
        <v>77</v>
      </c>
      <c r="M414" t="s">
        <v>77</v>
      </c>
      <c r="N414">
        <v>2</v>
      </c>
      <c r="O414">
        <v>2</v>
      </c>
      <c r="P414">
        <v>2</v>
      </c>
      <c r="Q414">
        <v>2</v>
      </c>
      <c r="R414">
        <v>100</v>
      </c>
      <c r="S414">
        <v>2</v>
      </c>
    </row>
    <row r="415" spans="5:19" x14ac:dyDescent="0.25">
      <c r="E415" s="1"/>
      <c r="H415" t="s">
        <v>11</v>
      </c>
      <c r="I415" s="1">
        <v>43525</v>
      </c>
      <c r="J415" t="s">
        <v>77</v>
      </c>
      <c r="K415" t="s">
        <v>77</v>
      </c>
      <c r="L415" t="s">
        <v>77</v>
      </c>
      <c r="M415" t="s">
        <v>78</v>
      </c>
      <c r="N415">
        <v>13</v>
      </c>
      <c r="S415">
        <v>13</v>
      </c>
    </row>
    <row r="416" spans="5:19" x14ac:dyDescent="0.25">
      <c r="E416" s="1"/>
      <c r="H416" t="s">
        <v>11</v>
      </c>
      <c r="I416" s="1">
        <v>43525</v>
      </c>
      <c r="J416" t="s">
        <v>77</v>
      </c>
      <c r="K416" t="s">
        <v>77</v>
      </c>
      <c r="L416" t="s">
        <v>78</v>
      </c>
      <c r="M416" t="s">
        <v>77</v>
      </c>
      <c r="N416">
        <v>5</v>
      </c>
      <c r="O416">
        <v>5</v>
      </c>
      <c r="P416">
        <v>2</v>
      </c>
    </row>
    <row r="417" spans="5:19" x14ac:dyDescent="0.25">
      <c r="E417" s="1"/>
      <c r="H417" t="s">
        <v>11</v>
      </c>
      <c r="I417" s="1">
        <v>43525</v>
      </c>
      <c r="J417" t="s">
        <v>77</v>
      </c>
      <c r="K417" t="s">
        <v>77</v>
      </c>
      <c r="L417" t="s">
        <v>78</v>
      </c>
      <c r="M417" t="s">
        <v>78</v>
      </c>
      <c r="N417">
        <v>3</v>
      </c>
    </row>
    <row r="418" spans="5:19" x14ac:dyDescent="0.25">
      <c r="E418" s="1"/>
      <c r="H418" t="s">
        <v>11</v>
      </c>
      <c r="I418" s="1">
        <v>43525</v>
      </c>
      <c r="J418" t="s">
        <v>77</v>
      </c>
      <c r="K418" t="s">
        <v>78</v>
      </c>
      <c r="L418" t="s">
        <v>78</v>
      </c>
      <c r="M418" t="s">
        <v>78</v>
      </c>
      <c r="N418">
        <v>12</v>
      </c>
    </row>
    <row r="419" spans="5:19" x14ac:dyDescent="0.25">
      <c r="E419" s="1"/>
      <c r="H419" t="s">
        <v>11</v>
      </c>
      <c r="I419" s="1">
        <v>43556</v>
      </c>
      <c r="J419" t="s">
        <v>77</v>
      </c>
      <c r="K419" t="s">
        <v>77</v>
      </c>
      <c r="L419" t="s">
        <v>77</v>
      </c>
      <c r="M419" t="s">
        <v>77</v>
      </c>
      <c r="N419">
        <v>2</v>
      </c>
      <c r="O419">
        <v>2</v>
      </c>
      <c r="P419">
        <v>1</v>
      </c>
      <c r="Q419">
        <v>2</v>
      </c>
      <c r="R419">
        <v>100</v>
      </c>
      <c r="S419">
        <v>2</v>
      </c>
    </row>
    <row r="420" spans="5:19" x14ac:dyDescent="0.25">
      <c r="E420" s="1"/>
      <c r="H420" t="s">
        <v>11</v>
      </c>
      <c r="I420" s="1">
        <v>43556</v>
      </c>
      <c r="J420" t="s">
        <v>77</v>
      </c>
      <c r="K420" t="s">
        <v>77</v>
      </c>
      <c r="L420" t="s">
        <v>77</v>
      </c>
      <c r="M420" t="s">
        <v>78</v>
      </c>
      <c r="N420">
        <v>8</v>
      </c>
      <c r="S420">
        <v>8</v>
      </c>
    </row>
    <row r="421" spans="5:19" x14ac:dyDescent="0.25">
      <c r="E421" s="1"/>
      <c r="H421" t="s">
        <v>11</v>
      </c>
      <c r="I421" s="1">
        <v>43556</v>
      </c>
      <c r="J421" t="s">
        <v>77</v>
      </c>
      <c r="K421" t="s">
        <v>77</v>
      </c>
      <c r="L421" t="s">
        <v>78</v>
      </c>
      <c r="M421" t="s">
        <v>77</v>
      </c>
      <c r="N421">
        <v>3</v>
      </c>
      <c r="O421">
        <v>3</v>
      </c>
      <c r="P421">
        <v>1</v>
      </c>
    </row>
    <row r="422" spans="5:19" x14ac:dyDescent="0.25">
      <c r="E422" s="1"/>
      <c r="H422" t="s">
        <v>11</v>
      </c>
      <c r="I422" s="1">
        <v>43556</v>
      </c>
      <c r="J422" t="s">
        <v>77</v>
      </c>
      <c r="K422" t="s">
        <v>77</v>
      </c>
      <c r="L422" t="s">
        <v>78</v>
      </c>
      <c r="M422" t="s">
        <v>78</v>
      </c>
      <c r="N422">
        <v>5</v>
      </c>
    </row>
    <row r="423" spans="5:19" x14ac:dyDescent="0.25">
      <c r="E423" s="1"/>
      <c r="H423" t="s">
        <v>11</v>
      </c>
      <c r="I423" s="1">
        <v>43556</v>
      </c>
      <c r="J423" t="s">
        <v>77</v>
      </c>
      <c r="K423" t="s">
        <v>78</v>
      </c>
      <c r="L423" t="s">
        <v>78</v>
      </c>
      <c r="M423" t="s">
        <v>78</v>
      </c>
      <c r="N423">
        <v>7</v>
      </c>
    </row>
    <row r="424" spans="5:19" x14ac:dyDescent="0.25">
      <c r="E424" s="1"/>
      <c r="H424" t="s">
        <v>11</v>
      </c>
      <c r="I424" s="1">
        <v>43586</v>
      </c>
      <c r="J424" t="s">
        <v>77</v>
      </c>
      <c r="K424" t="s">
        <v>77</v>
      </c>
      <c r="L424" t="s">
        <v>77</v>
      </c>
      <c r="M424" t="s">
        <v>77</v>
      </c>
      <c r="N424">
        <v>1</v>
      </c>
      <c r="O424">
        <v>1</v>
      </c>
      <c r="P424">
        <v>1</v>
      </c>
      <c r="Q424">
        <v>1</v>
      </c>
      <c r="R424">
        <v>100</v>
      </c>
      <c r="S424">
        <v>1</v>
      </c>
    </row>
    <row r="425" spans="5:19" x14ac:dyDescent="0.25">
      <c r="E425" s="1"/>
      <c r="H425" t="s">
        <v>11</v>
      </c>
      <c r="I425" s="1">
        <v>43586</v>
      </c>
      <c r="J425" t="s">
        <v>77</v>
      </c>
      <c r="K425" t="s">
        <v>77</v>
      </c>
      <c r="L425" t="s">
        <v>77</v>
      </c>
      <c r="M425" t="s">
        <v>78</v>
      </c>
      <c r="N425">
        <v>9</v>
      </c>
      <c r="S425">
        <v>9</v>
      </c>
    </row>
    <row r="426" spans="5:19" x14ac:dyDescent="0.25">
      <c r="E426" s="1"/>
      <c r="H426" t="s">
        <v>11</v>
      </c>
      <c r="I426" s="1">
        <v>43586</v>
      </c>
      <c r="J426" t="s">
        <v>77</v>
      </c>
      <c r="K426" t="s">
        <v>77</v>
      </c>
      <c r="L426" t="s">
        <v>78</v>
      </c>
      <c r="M426" t="s">
        <v>77</v>
      </c>
      <c r="N426">
        <v>4</v>
      </c>
      <c r="O426">
        <v>4</v>
      </c>
      <c r="P426">
        <v>3</v>
      </c>
    </row>
    <row r="427" spans="5:19" x14ac:dyDescent="0.25">
      <c r="E427" s="1"/>
      <c r="H427" t="s">
        <v>11</v>
      </c>
      <c r="I427" s="1">
        <v>43586</v>
      </c>
      <c r="J427" t="s">
        <v>77</v>
      </c>
      <c r="K427" t="s">
        <v>77</v>
      </c>
      <c r="L427" t="s">
        <v>78</v>
      </c>
      <c r="M427" t="s">
        <v>78</v>
      </c>
      <c r="N427">
        <v>10</v>
      </c>
    </row>
    <row r="428" spans="5:19" x14ac:dyDescent="0.25">
      <c r="E428" s="1"/>
      <c r="H428" t="s">
        <v>11</v>
      </c>
      <c r="I428" s="1">
        <v>43586</v>
      </c>
      <c r="J428" t="s">
        <v>77</v>
      </c>
      <c r="K428" t="s">
        <v>78</v>
      </c>
      <c r="L428" t="s">
        <v>78</v>
      </c>
      <c r="M428" t="s">
        <v>78</v>
      </c>
      <c r="N428">
        <v>20</v>
      </c>
    </row>
    <row r="429" spans="5:19" x14ac:dyDescent="0.25">
      <c r="E429" s="1"/>
      <c r="H429" t="s">
        <v>11</v>
      </c>
      <c r="I429" s="1">
        <v>43617</v>
      </c>
      <c r="J429" t="s">
        <v>77</v>
      </c>
      <c r="K429" t="s">
        <v>77</v>
      </c>
      <c r="L429" t="s">
        <v>77</v>
      </c>
      <c r="M429" t="s">
        <v>77</v>
      </c>
      <c r="N429">
        <v>1</v>
      </c>
      <c r="O429">
        <v>1</v>
      </c>
      <c r="P429">
        <v>1</v>
      </c>
      <c r="Q429">
        <v>1</v>
      </c>
      <c r="R429">
        <v>100</v>
      </c>
      <c r="S429">
        <v>1</v>
      </c>
    </row>
    <row r="430" spans="5:19" x14ac:dyDescent="0.25">
      <c r="E430" s="1"/>
      <c r="H430" t="s">
        <v>11</v>
      </c>
      <c r="I430" s="1">
        <v>43617</v>
      </c>
      <c r="J430" t="s">
        <v>77</v>
      </c>
      <c r="K430" t="s">
        <v>77</v>
      </c>
      <c r="L430" t="s">
        <v>77</v>
      </c>
      <c r="M430" t="s">
        <v>78</v>
      </c>
      <c r="N430">
        <v>13</v>
      </c>
      <c r="S430">
        <v>13</v>
      </c>
    </row>
    <row r="431" spans="5:19" x14ac:dyDescent="0.25">
      <c r="E431" s="1"/>
      <c r="H431" t="s">
        <v>11</v>
      </c>
      <c r="I431" s="1">
        <v>43617</v>
      </c>
      <c r="J431" t="s">
        <v>77</v>
      </c>
      <c r="K431" t="s">
        <v>77</v>
      </c>
      <c r="L431" t="s">
        <v>78</v>
      </c>
      <c r="M431" t="s">
        <v>77</v>
      </c>
      <c r="N431">
        <v>4</v>
      </c>
      <c r="O431">
        <v>4</v>
      </c>
      <c r="P431">
        <v>3</v>
      </c>
    </row>
    <row r="432" spans="5:19" x14ac:dyDescent="0.25">
      <c r="E432" s="1"/>
      <c r="H432" t="s">
        <v>11</v>
      </c>
      <c r="I432" s="1">
        <v>43617</v>
      </c>
      <c r="J432" t="s">
        <v>77</v>
      </c>
      <c r="K432" t="s">
        <v>77</v>
      </c>
      <c r="L432" t="s">
        <v>78</v>
      </c>
      <c r="M432" t="s">
        <v>78</v>
      </c>
      <c r="N432">
        <v>4</v>
      </c>
    </row>
    <row r="433" spans="5:19" x14ac:dyDescent="0.25">
      <c r="E433" s="1"/>
      <c r="H433" t="s">
        <v>11</v>
      </c>
      <c r="I433" s="1">
        <v>43617</v>
      </c>
      <c r="J433" t="s">
        <v>77</v>
      </c>
      <c r="K433" t="s">
        <v>78</v>
      </c>
      <c r="L433" t="s">
        <v>78</v>
      </c>
      <c r="M433" t="s">
        <v>77</v>
      </c>
      <c r="N433">
        <v>1</v>
      </c>
      <c r="O433">
        <v>1</v>
      </c>
      <c r="P433">
        <v>1</v>
      </c>
    </row>
    <row r="434" spans="5:19" x14ac:dyDescent="0.25">
      <c r="E434" s="1"/>
      <c r="H434" t="s">
        <v>11</v>
      </c>
      <c r="I434" s="1">
        <v>43617</v>
      </c>
      <c r="J434" t="s">
        <v>77</v>
      </c>
      <c r="K434" t="s">
        <v>78</v>
      </c>
      <c r="L434" t="s">
        <v>78</v>
      </c>
      <c r="M434" t="s">
        <v>78</v>
      </c>
      <c r="N434">
        <v>9</v>
      </c>
    </row>
    <row r="435" spans="5:19" x14ac:dyDescent="0.25">
      <c r="E435" s="1"/>
      <c r="H435" t="s">
        <v>11</v>
      </c>
      <c r="I435" s="1">
        <v>43647</v>
      </c>
      <c r="J435" t="s">
        <v>77</v>
      </c>
      <c r="K435" t="s">
        <v>77</v>
      </c>
      <c r="L435" t="s">
        <v>77</v>
      </c>
      <c r="M435" t="s">
        <v>77</v>
      </c>
      <c r="N435">
        <v>4</v>
      </c>
      <c r="O435">
        <v>4</v>
      </c>
      <c r="P435">
        <v>2</v>
      </c>
      <c r="Q435">
        <v>4</v>
      </c>
      <c r="R435">
        <v>100</v>
      </c>
      <c r="S435">
        <v>4</v>
      </c>
    </row>
    <row r="436" spans="5:19" x14ac:dyDescent="0.25">
      <c r="E436" s="1"/>
      <c r="H436" t="s">
        <v>11</v>
      </c>
      <c r="I436" s="1">
        <v>43647</v>
      </c>
      <c r="J436" t="s">
        <v>77</v>
      </c>
      <c r="K436" t="s">
        <v>77</v>
      </c>
      <c r="L436" t="s">
        <v>77</v>
      </c>
      <c r="M436" t="s">
        <v>78</v>
      </c>
      <c r="N436">
        <v>10</v>
      </c>
      <c r="S436">
        <v>10</v>
      </c>
    </row>
    <row r="437" spans="5:19" x14ac:dyDescent="0.25">
      <c r="E437" s="1"/>
      <c r="H437" t="s">
        <v>11</v>
      </c>
      <c r="I437" s="1">
        <v>43647</v>
      </c>
      <c r="J437" t="s">
        <v>77</v>
      </c>
      <c r="K437" t="s">
        <v>77</v>
      </c>
      <c r="L437" t="s">
        <v>78</v>
      </c>
      <c r="M437" t="s">
        <v>77</v>
      </c>
      <c r="N437">
        <v>7</v>
      </c>
      <c r="O437">
        <v>7</v>
      </c>
      <c r="P437">
        <v>3</v>
      </c>
    </row>
    <row r="438" spans="5:19" x14ac:dyDescent="0.25">
      <c r="E438" s="1"/>
      <c r="H438" t="s">
        <v>11</v>
      </c>
      <c r="I438" s="1">
        <v>43647</v>
      </c>
      <c r="J438" t="s">
        <v>77</v>
      </c>
      <c r="K438" t="s">
        <v>77</v>
      </c>
      <c r="L438" t="s">
        <v>78</v>
      </c>
      <c r="M438" t="s">
        <v>78</v>
      </c>
      <c r="N438">
        <v>6</v>
      </c>
    </row>
    <row r="439" spans="5:19" x14ac:dyDescent="0.25">
      <c r="E439" s="1"/>
      <c r="H439" t="s">
        <v>11</v>
      </c>
      <c r="I439" s="1">
        <v>43647</v>
      </c>
      <c r="J439" t="s">
        <v>77</v>
      </c>
      <c r="K439" t="s">
        <v>78</v>
      </c>
      <c r="L439" t="s">
        <v>78</v>
      </c>
      <c r="M439" t="s">
        <v>78</v>
      </c>
      <c r="N439">
        <v>11</v>
      </c>
    </row>
    <row r="440" spans="5:19" x14ac:dyDescent="0.25">
      <c r="E440" s="1"/>
      <c r="H440" t="s">
        <v>11</v>
      </c>
      <c r="I440" s="1">
        <v>43678</v>
      </c>
      <c r="J440" t="s">
        <v>77</v>
      </c>
      <c r="K440" t="s">
        <v>77</v>
      </c>
      <c r="L440" t="s">
        <v>77</v>
      </c>
      <c r="M440" t="s">
        <v>77</v>
      </c>
      <c r="N440">
        <v>2</v>
      </c>
      <c r="O440">
        <v>2</v>
      </c>
      <c r="P440">
        <v>1</v>
      </c>
      <c r="Q440">
        <v>2</v>
      </c>
      <c r="R440">
        <v>100</v>
      </c>
      <c r="S440">
        <v>2</v>
      </c>
    </row>
    <row r="441" spans="5:19" x14ac:dyDescent="0.25">
      <c r="E441" s="1"/>
      <c r="H441" t="s">
        <v>11</v>
      </c>
      <c r="I441" s="1">
        <v>43678</v>
      </c>
      <c r="J441" t="s">
        <v>77</v>
      </c>
      <c r="K441" t="s">
        <v>77</v>
      </c>
      <c r="L441" t="s">
        <v>77</v>
      </c>
      <c r="M441" t="s">
        <v>78</v>
      </c>
      <c r="N441">
        <v>11</v>
      </c>
      <c r="S441">
        <v>11</v>
      </c>
    </row>
    <row r="442" spans="5:19" x14ac:dyDescent="0.25">
      <c r="E442" s="1"/>
      <c r="H442" t="s">
        <v>11</v>
      </c>
      <c r="I442" s="1">
        <v>43678</v>
      </c>
      <c r="J442" t="s">
        <v>77</v>
      </c>
      <c r="K442" t="s">
        <v>77</v>
      </c>
      <c r="L442" t="s">
        <v>78</v>
      </c>
      <c r="M442" t="s">
        <v>77</v>
      </c>
      <c r="N442">
        <v>8</v>
      </c>
      <c r="O442">
        <v>8</v>
      </c>
      <c r="P442">
        <v>6</v>
      </c>
    </row>
    <row r="443" spans="5:19" x14ac:dyDescent="0.25">
      <c r="E443" s="1"/>
      <c r="H443" t="s">
        <v>11</v>
      </c>
      <c r="I443" s="1">
        <v>43678</v>
      </c>
      <c r="J443" t="s">
        <v>77</v>
      </c>
      <c r="K443" t="s">
        <v>77</v>
      </c>
      <c r="L443" t="s">
        <v>78</v>
      </c>
      <c r="M443" t="s">
        <v>78</v>
      </c>
      <c r="N443">
        <v>4</v>
      </c>
    </row>
    <row r="444" spans="5:19" x14ac:dyDescent="0.25">
      <c r="E444" s="1"/>
      <c r="H444" t="s">
        <v>11</v>
      </c>
      <c r="I444" s="1">
        <v>43678</v>
      </c>
      <c r="J444" t="s">
        <v>77</v>
      </c>
      <c r="K444" t="s">
        <v>78</v>
      </c>
      <c r="L444" t="s">
        <v>78</v>
      </c>
      <c r="M444" t="s">
        <v>78</v>
      </c>
      <c r="N444">
        <v>13</v>
      </c>
    </row>
    <row r="445" spans="5:19" x14ac:dyDescent="0.25">
      <c r="E445" s="1"/>
      <c r="H445" t="s">
        <v>11</v>
      </c>
      <c r="I445" s="1">
        <v>43709</v>
      </c>
      <c r="J445" t="s">
        <v>77</v>
      </c>
      <c r="K445" t="s">
        <v>77</v>
      </c>
      <c r="L445" t="s">
        <v>77</v>
      </c>
      <c r="M445" t="s">
        <v>78</v>
      </c>
      <c r="N445">
        <v>10</v>
      </c>
      <c r="S445">
        <v>10</v>
      </c>
    </row>
    <row r="446" spans="5:19" x14ac:dyDescent="0.25">
      <c r="E446" s="1"/>
      <c r="H446" t="s">
        <v>11</v>
      </c>
      <c r="I446" s="1">
        <v>43709</v>
      </c>
      <c r="J446" t="s">
        <v>77</v>
      </c>
      <c r="K446" t="s">
        <v>77</v>
      </c>
      <c r="L446" t="s">
        <v>78</v>
      </c>
      <c r="M446" t="s">
        <v>77</v>
      </c>
      <c r="N446">
        <v>9</v>
      </c>
      <c r="O446">
        <v>9</v>
      </c>
      <c r="P446">
        <v>3</v>
      </c>
    </row>
    <row r="447" spans="5:19" x14ac:dyDescent="0.25">
      <c r="E447" s="1"/>
      <c r="H447" t="s">
        <v>11</v>
      </c>
      <c r="I447" s="1">
        <v>43709</v>
      </c>
      <c r="J447" t="s">
        <v>77</v>
      </c>
      <c r="K447" t="s">
        <v>77</v>
      </c>
      <c r="L447" t="s">
        <v>78</v>
      </c>
      <c r="M447" t="s">
        <v>78</v>
      </c>
      <c r="N447">
        <v>3</v>
      </c>
    </row>
    <row r="448" spans="5:19" x14ac:dyDescent="0.25">
      <c r="E448" s="1"/>
      <c r="H448" t="s">
        <v>11</v>
      </c>
      <c r="I448" s="1">
        <v>43709</v>
      </c>
      <c r="J448" t="s">
        <v>77</v>
      </c>
      <c r="K448" t="s">
        <v>78</v>
      </c>
      <c r="L448" t="s">
        <v>78</v>
      </c>
      <c r="M448" t="s">
        <v>78</v>
      </c>
      <c r="N448">
        <v>7</v>
      </c>
    </row>
    <row r="449" spans="5:19" x14ac:dyDescent="0.25">
      <c r="E449" s="1"/>
      <c r="H449" t="s">
        <v>11</v>
      </c>
      <c r="I449" s="1">
        <v>43739</v>
      </c>
      <c r="J449" t="s">
        <v>77</v>
      </c>
      <c r="K449" t="s">
        <v>77</v>
      </c>
      <c r="L449" t="s">
        <v>77</v>
      </c>
      <c r="M449" t="s">
        <v>78</v>
      </c>
      <c r="N449">
        <v>16</v>
      </c>
      <c r="S449">
        <v>16</v>
      </c>
    </row>
    <row r="450" spans="5:19" x14ac:dyDescent="0.25">
      <c r="E450" s="1"/>
      <c r="H450" t="s">
        <v>11</v>
      </c>
      <c r="I450" s="1">
        <v>43739</v>
      </c>
      <c r="J450" t="s">
        <v>77</v>
      </c>
      <c r="K450" t="s">
        <v>77</v>
      </c>
      <c r="L450" t="s">
        <v>78</v>
      </c>
      <c r="M450" t="s">
        <v>77</v>
      </c>
      <c r="N450">
        <v>4</v>
      </c>
      <c r="O450">
        <v>4</v>
      </c>
      <c r="P450">
        <v>2</v>
      </c>
    </row>
    <row r="451" spans="5:19" x14ac:dyDescent="0.25">
      <c r="E451" s="1"/>
      <c r="H451" t="s">
        <v>11</v>
      </c>
      <c r="I451" s="1">
        <v>43739</v>
      </c>
      <c r="J451" t="s">
        <v>77</v>
      </c>
      <c r="K451" t="s">
        <v>77</v>
      </c>
      <c r="L451" t="s">
        <v>78</v>
      </c>
      <c r="M451" t="s">
        <v>78</v>
      </c>
      <c r="N451">
        <v>3</v>
      </c>
    </row>
    <row r="452" spans="5:19" x14ac:dyDescent="0.25">
      <c r="E452" s="1"/>
      <c r="H452" t="s">
        <v>11</v>
      </c>
      <c r="I452" s="1">
        <v>43739</v>
      </c>
      <c r="J452" t="s">
        <v>77</v>
      </c>
      <c r="K452" t="s">
        <v>78</v>
      </c>
      <c r="L452" t="s">
        <v>78</v>
      </c>
      <c r="M452" t="s">
        <v>78</v>
      </c>
      <c r="N452">
        <v>10</v>
      </c>
    </row>
    <row r="453" spans="5:19" x14ac:dyDescent="0.25">
      <c r="E453" s="1"/>
      <c r="H453" t="s">
        <v>11</v>
      </c>
      <c r="I453" s="1">
        <v>43770</v>
      </c>
      <c r="J453" t="s">
        <v>77</v>
      </c>
      <c r="K453" t="s">
        <v>77</v>
      </c>
      <c r="L453" t="s">
        <v>77</v>
      </c>
      <c r="M453" t="s">
        <v>77</v>
      </c>
      <c r="N453">
        <v>2</v>
      </c>
      <c r="O453">
        <v>2</v>
      </c>
      <c r="P453">
        <v>2</v>
      </c>
      <c r="Q453">
        <v>2</v>
      </c>
      <c r="R453">
        <v>100</v>
      </c>
      <c r="S453">
        <v>2</v>
      </c>
    </row>
    <row r="454" spans="5:19" x14ac:dyDescent="0.25">
      <c r="E454" s="1"/>
      <c r="H454" t="s">
        <v>11</v>
      </c>
      <c r="I454" s="1">
        <v>43770</v>
      </c>
      <c r="J454" t="s">
        <v>77</v>
      </c>
      <c r="K454" t="s">
        <v>77</v>
      </c>
      <c r="L454" t="s">
        <v>77</v>
      </c>
      <c r="M454" t="s">
        <v>78</v>
      </c>
      <c r="N454">
        <v>7</v>
      </c>
      <c r="S454">
        <v>7</v>
      </c>
    </row>
    <row r="455" spans="5:19" x14ac:dyDescent="0.25">
      <c r="E455" s="1"/>
      <c r="H455" t="s">
        <v>11</v>
      </c>
      <c r="I455" s="1">
        <v>43770</v>
      </c>
      <c r="J455" t="s">
        <v>77</v>
      </c>
      <c r="K455" t="s">
        <v>77</v>
      </c>
      <c r="L455" t="s">
        <v>78</v>
      </c>
      <c r="M455" t="s">
        <v>77</v>
      </c>
      <c r="N455">
        <v>5</v>
      </c>
      <c r="O455">
        <v>5</v>
      </c>
      <c r="P455">
        <v>4</v>
      </c>
    </row>
    <row r="456" spans="5:19" x14ac:dyDescent="0.25">
      <c r="E456" s="1"/>
      <c r="H456" t="s">
        <v>11</v>
      </c>
      <c r="I456" s="1">
        <v>43770</v>
      </c>
      <c r="J456" t="s">
        <v>77</v>
      </c>
      <c r="K456" t="s">
        <v>77</v>
      </c>
      <c r="L456" t="s">
        <v>78</v>
      </c>
      <c r="M456" t="s">
        <v>78</v>
      </c>
      <c r="N456">
        <v>5</v>
      </c>
    </row>
    <row r="457" spans="5:19" x14ac:dyDescent="0.25">
      <c r="E457" s="1"/>
      <c r="H457" t="s">
        <v>11</v>
      </c>
      <c r="I457" s="1">
        <v>43770</v>
      </c>
      <c r="J457" t="s">
        <v>77</v>
      </c>
      <c r="K457" t="s">
        <v>78</v>
      </c>
      <c r="L457" t="s">
        <v>78</v>
      </c>
      <c r="M457" t="s">
        <v>78</v>
      </c>
      <c r="N457">
        <v>9</v>
      </c>
    </row>
    <row r="458" spans="5:19" x14ac:dyDescent="0.25">
      <c r="E458" s="1"/>
      <c r="H458" t="s">
        <v>11</v>
      </c>
      <c r="I458" s="1">
        <v>43800</v>
      </c>
      <c r="J458" t="s">
        <v>77</v>
      </c>
      <c r="K458" t="s">
        <v>77</v>
      </c>
      <c r="L458" t="s">
        <v>77</v>
      </c>
      <c r="M458" t="s">
        <v>77</v>
      </c>
      <c r="N458">
        <v>1</v>
      </c>
      <c r="O458">
        <v>1</v>
      </c>
      <c r="P458">
        <v>1</v>
      </c>
      <c r="Q458">
        <v>1</v>
      </c>
      <c r="R458">
        <v>100</v>
      </c>
      <c r="S458">
        <v>1</v>
      </c>
    </row>
    <row r="459" spans="5:19" x14ac:dyDescent="0.25">
      <c r="E459" s="1"/>
      <c r="H459" t="s">
        <v>11</v>
      </c>
      <c r="I459" s="1">
        <v>43800</v>
      </c>
      <c r="J459" t="s">
        <v>77</v>
      </c>
      <c r="K459" t="s">
        <v>77</v>
      </c>
      <c r="L459" t="s">
        <v>77</v>
      </c>
      <c r="M459" t="s">
        <v>78</v>
      </c>
      <c r="N459">
        <v>21</v>
      </c>
      <c r="S459">
        <v>21</v>
      </c>
    </row>
    <row r="460" spans="5:19" x14ac:dyDescent="0.25">
      <c r="E460" s="1"/>
      <c r="H460" t="s">
        <v>11</v>
      </c>
      <c r="I460" s="1">
        <v>43800</v>
      </c>
      <c r="J460" t="s">
        <v>77</v>
      </c>
      <c r="K460" t="s">
        <v>77</v>
      </c>
      <c r="L460" t="s">
        <v>78</v>
      </c>
      <c r="M460" t="s">
        <v>77</v>
      </c>
      <c r="N460">
        <v>3</v>
      </c>
      <c r="O460">
        <v>3</v>
      </c>
      <c r="P460">
        <v>3</v>
      </c>
    </row>
    <row r="461" spans="5:19" x14ac:dyDescent="0.25">
      <c r="E461" s="1"/>
      <c r="H461" t="s">
        <v>11</v>
      </c>
      <c r="I461" s="1">
        <v>43800</v>
      </c>
      <c r="J461" t="s">
        <v>77</v>
      </c>
      <c r="K461" t="s">
        <v>77</v>
      </c>
      <c r="L461" t="s">
        <v>78</v>
      </c>
      <c r="M461" t="s">
        <v>78</v>
      </c>
      <c r="N461">
        <v>4</v>
      </c>
    </row>
    <row r="462" spans="5:19" x14ac:dyDescent="0.25">
      <c r="E462" s="1"/>
      <c r="H462" t="s">
        <v>11</v>
      </c>
      <c r="I462" s="1">
        <v>43800</v>
      </c>
      <c r="J462" t="s">
        <v>77</v>
      </c>
      <c r="K462" t="s">
        <v>78</v>
      </c>
      <c r="L462" t="s">
        <v>78</v>
      </c>
      <c r="M462" t="s">
        <v>78</v>
      </c>
      <c r="N462">
        <v>10</v>
      </c>
    </row>
    <row r="463" spans="5:19" x14ac:dyDescent="0.25">
      <c r="E463" s="1"/>
      <c r="H463" t="s">
        <v>11</v>
      </c>
      <c r="I463" s="1">
        <v>43800</v>
      </c>
      <c r="J463" t="s">
        <v>78</v>
      </c>
      <c r="K463" t="s">
        <v>78</v>
      </c>
      <c r="L463" t="s">
        <v>78</v>
      </c>
      <c r="M463" t="s">
        <v>78</v>
      </c>
      <c r="N463">
        <v>2</v>
      </c>
    </row>
    <row r="464" spans="5:19" x14ac:dyDescent="0.25">
      <c r="E464" s="1"/>
      <c r="H464" t="s">
        <v>12</v>
      </c>
      <c r="I464" s="1">
        <v>43466</v>
      </c>
      <c r="J464" t="s">
        <v>77</v>
      </c>
      <c r="K464" t="s">
        <v>77</v>
      </c>
      <c r="L464" t="s">
        <v>77</v>
      </c>
      <c r="M464" t="s">
        <v>77</v>
      </c>
      <c r="N464">
        <v>13</v>
      </c>
      <c r="O464">
        <v>13</v>
      </c>
      <c r="P464">
        <v>9</v>
      </c>
      <c r="Q464">
        <v>13</v>
      </c>
      <c r="R464">
        <v>100</v>
      </c>
      <c r="S464">
        <v>13</v>
      </c>
    </row>
    <row r="465" spans="5:19" x14ac:dyDescent="0.25">
      <c r="E465" s="1"/>
      <c r="H465" t="s">
        <v>12</v>
      </c>
      <c r="I465" s="1">
        <v>43466</v>
      </c>
      <c r="J465" t="s">
        <v>77</v>
      </c>
      <c r="K465" t="s">
        <v>77</v>
      </c>
      <c r="L465" t="s">
        <v>77</v>
      </c>
      <c r="M465" t="s">
        <v>78</v>
      </c>
      <c r="N465">
        <v>71</v>
      </c>
      <c r="S465">
        <v>71</v>
      </c>
    </row>
    <row r="466" spans="5:19" x14ac:dyDescent="0.25">
      <c r="E466" s="1"/>
      <c r="H466" t="s">
        <v>12</v>
      </c>
      <c r="I466" s="1">
        <v>43466</v>
      </c>
      <c r="J466" t="s">
        <v>77</v>
      </c>
      <c r="K466" t="s">
        <v>77</v>
      </c>
      <c r="L466" t="s">
        <v>78</v>
      </c>
      <c r="M466" t="s">
        <v>77</v>
      </c>
      <c r="N466">
        <v>12</v>
      </c>
      <c r="O466">
        <v>12</v>
      </c>
      <c r="P466">
        <v>9</v>
      </c>
    </row>
    <row r="467" spans="5:19" x14ac:dyDescent="0.25">
      <c r="E467" s="1"/>
      <c r="H467" t="s">
        <v>12</v>
      </c>
      <c r="I467" s="1">
        <v>43466</v>
      </c>
      <c r="J467" t="s">
        <v>77</v>
      </c>
      <c r="K467" t="s">
        <v>77</v>
      </c>
      <c r="L467" t="s">
        <v>78</v>
      </c>
      <c r="M467" t="s">
        <v>78</v>
      </c>
      <c r="N467">
        <v>6</v>
      </c>
    </row>
    <row r="468" spans="5:19" x14ac:dyDescent="0.25">
      <c r="E468" s="1"/>
      <c r="H468" t="s">
        <v>12</v>
      </c>
      <c r="I468" s="1">
        <v>43466</v>
      </c>
      <c r="J468" t="s">
        <v>77</v>
      </c>
      <c r="K468" t="s">
        <v>78</v>
      </c>
      <c r="L468" t="s">
        <v>78</v>
      </c>
      <c r="M468" t="s">
        <v>77</v>
      </c>
      <c r="N468">
        <v>6</v>
      </c>
      <c r="O468">
        <v>6</v>
      </c>
      <c r="P468">
        <v>5</v>
      </c>
    </row>
    <row r="469" spans="5:19" x14ac:dyDescent="0.25">
      <c r="E469" s="1"/>
      <c r="H469" t="s">
        <v>12</v>
      </c>
      <c r="I469" s="1">
        <v>43466</v>
      </c>
      <c r="J469" t="s">
        <v>77</v>
      </c>
      <c r="K469" t="s">
        <v>78</v>
      </c>
      <c r="L469" t="s">
        <v>78</v>
      </c>
      <c r="M469" t="s">
        <v>78</v>
      </c>
      <c r="N469">
        <v>32</v>
      </c>
    </row>
    <row r="470" spans="5:19" x14ac:dyDescent="0.25">
      <c r="E470" s="1"/>
      <c r="H470" t="s">
        <v>12</v>
      </c>
      <c r="I470" s="1">
        <v>43497</v>
      </c>
      <c r="J470" t="s">
        <v>77</v>
      </c>
      <c r="K470" t="s">
        <v>77</v>
      </c>
      <c r="L470" t="s">
        <v>77</v>
      </c>
      <c r="M470" t="s">
        <v>77</v>
      </c>
      <c r="N470">
        <v>19</v>
      </c>
      <c r="O470">
        <v>19</v>
      </c>
      <c r="P470">
        <v>13</v>
      </c>
      <c r="Q470">
        <v>19</v>
      </c>
      <c r="R470">
        <v>100</v>
      </c>
      <c r="S470">
        <v>19</v>
      </c>
    </row>
    <row r="471" spans="5:19" x14ac:dyDescent="0.25">
      <c r="E471" s="1"/>
      <c r="H471" t="s">
        <v>12</v>
      </c>
      <c r="I471" s="1">
        <v>43497</v>
      </c>
      <c r="J471" t="s">
        <v>77</v>
      </c>
      <c r="K471" t="s">
        <v>77</v>
      </c>
      <c r="L471" t="s">
        <v>77</v>
      </c>
      <c r="M471" t="s">
        <v>78</v>
      </c>
      <c r="N471">
        <v>44</v>
      </c>
      <c r="S471">
        <v>44</v>
      </c>
    </row>
    <row r="472" spans="5:19" x14ac:dyDescent="0.25">
      <c r="E472" s="1"/>
      <c r="H472" t="s">
        <v>12</v>
      </c>
      <c r="I472" s="1">
        <v>43497</v>
      </c>
      <c r="J472" t="s">
        <v>77</v>
      </c>
      <c r="K472" t="s">
        <v>77</v>
      </c>
      <c r="L472" t="s">
        <v>78</v>
      </c>
      <c r="M472" t="s">
        <v>77</v>
      </c>
      <c r="N472">
        <v>13</v>
      </c>
      <c r="O472">
        <v>13</v>
      </c>
      <c r="P472">
        <v>11</v>
      </c>
    </row>
    <row r="473" spans="5:19" x14ac:dyDescent="0.25">
      <c r="E473" s="1"/>
      <c r="H473" t="s">
        <v>12</v>
      </c>
      <c r="I473" s="1">
        <v>43497</v>
      </c>
      <c r="J473" t="s">
        <v>77</v>
      </c>
      <c r="K473" t="s">
        <v>77</v>
      </c>
      <c r="L473" t="s">
        <v>78</v>
      </c>
      <c r="M473" t="s">
        <v>78</v>
      </c>
      <c r="N473">
        <v>8</v>
      </c>
    </row>
    <row r="474" spans="5:19" x14ac:dyDescent="0.25">
      <c r="E474" s="1"/>
      <c r="H474" t="s">
        <v>12</v>
      </c>
      <c r="I474" s="1">
        <v>43497</v>
      </c>
      <c r="J474" t="s">
        <v>77</v>
      </c>
      <c r="K474" t="s">
        <v>78</v>
      </c>
      <c r="L474" t="s">
        <v>78</v>
      </c>
      <c r="M474" t="s">
        <v>77</v>
      </c>
      <c r="N474">
        <v>3</v>
      </c>
      <c r="O474">
        <v>3</v>
      </c>
      <c r="P474">
        <v>3</v>
      </c>
    </row>
    <row r="475" spans="5:19" x14ac:dyDescent="0.25">
      <c r="E475" s="1"/>
      <c r="H475" t="s">
        <v>12</v>
      </c>
      <c r="I475" s="1">
        <v>43497</v>
      </c>
      <c r="J475" t="s">
        <v>77</v>
      </c>
      <c r="K475" t="s">
        <v>78</v>
      </c>
      <c r="L475" t="s">
        <v>78</v>
      </c>
      <c r="M475" t="s">
        <v>78</v>
      </c>
      <c r="N475">
        <v>23</v>
      </c>
    </row>
    <row r="476" spans="5:19" x14ac:dyDescent="0.25">
      <c r="E476" s="1"/>
      <c r="H476" t="s">
        <v>12</v>
      </c>
      <c r="I476" s="1">
        <v>43525</v>
      </c>
      <c r="J476" t="s">
        <v>77</v>
      </c>
      <c r="K476" t="s">
        <v>77</v>
      </c>
      <c r="L476" t="s">
        <v>77</v>
      </c>
      <c r="M476" t="s">
        <v>77</v>
      </c>
      <c r="N476">
        <v>16</v>
      </c>
      <c r="O476">
        <v>16</v>
      </c>
      <c r="P476">
        <v>9</v>
      </c>
      <c r="Q476">
        <v>16</v>
      </c>
      <c r="R476">
        <v>100</v>
      </c>
      <c r="S476">
        <v>16</v>
      </c>
    </row>
    <row r="477" spans="5:19" x14ac:dyDescent="0.25">
      <c r="E477" s="1"/>
      <c r="H477" t="s">
        <v>12</v>
      </c>
      <c r="I477" s="1">
        <v>43525</v>
      </c>
      <c r="J477" t="s">
        <v>77</v>
      </c>
      <c r="K477" t="s">
        <v>77</v>
      </c>
      <c r="L477" t="s">
        <v>77</v>
      </c>
      <c r="M477" t="s">
        <v>78</v>
      </c>
      <c r="N477">
        <v>45</v>
      </c>
      <c r="S477">
        <v>45</v>
      </c>
    </row>
    <row r="478" spans="5:19" x14ac:dyDescent="0.25">
      <c r="E478" s="1"/>
      <c r="H478" t="s">
        <v>12</v>
      </c>
      <c r="I478" s="1">
        <v>43525</v>
      </c>
      <c r="J478" t="s">
        <v>77</v>
      </c>
      <c r="K478" t="s">
        <v>77</v>
      </c>
      <c r="L478" t="s">
        <v>78</v>
      </c>
      <c r="M478" t="s">
        <v>77</v>
      </c>
      <c r="N478">
        <v>5</v>
      </c>
      <c r="O478">
        <v>5</v>
      </c>
      <c r="P478">
        <v>4</v>
      </c>
    </row>
    <row r="479" spans="5:19" x14ac:dyDescent="0.25">
      <c r="E479" s="1"/>
      <c r="H479" t="s">
        <v>12</v>
      </c>
      <c r="I479" s="1">
        <v>43525</v>
      </c>
      <c r="J479" t="s">
        <v>77</v>
      </c>
      <c r="K479" t="s">
        <v>77</v>
      </c>
      <c r="L479" t="s">
        <v>78</v>
      </c>
      <c r="M479" t="s">
        <v>78</v>
      </c>
      <c r="N479">
        <v>3</v>
      </c>
    </row>
    <row r="480" spans="5:19" x14ac:dyDescent="0.25">
      <c r="E480" s="1"/>
      <c r="H480" t="s">
        <v>12</v>
      </c>
      <c r="I480" s="1">
        <v>43525</v>
      </c>
      <c r="J480" t="s">
        <v>77</v>
      </c>
      <c r="K480" t="s">
        <v>78</v>
      </c>
      <c r="L480" t="s">
        <v>78</v>
      </c>
      <c r="M480" t="s">
        <v>77</v>
      </c>
      <c r="N480">
        <v>4</v>
      </c>
      <c r="O480">
        <v>4</v>
      </c>
      <c r="P480">
        <v>3</v>
      </c>
    </row>
    <row r="481" spans="5:19" x14ac:dyDescent="0.25">
      <c r="E481" s="1"/>
      <c r="H481" t="s">
        <v>12</v>
      </c>
      <c r="I481" s="1">
        <v>43525</v>
      </c>
      <c r="J481" t="s">
        <v>77</v>
      </c>
      <c r="K481" t="s">
        <v>78</v>
      </c>
      <c r="L481" t="s">
        <v>78</v>
      </c>
      <c r="M481" t="s">
        <v>78</v>
      </c>
      <c r="N481">
        <v>27</v>
      </c>
    </row>
    <row r="482" spans="5:19" x14ac:dyDescent="0.25">
      <c r="E482" s="1"/>
      <c r="H482" t="s">
        <v>12</v>
      </c>
      <c r="I482" s="1">
        <v>43556</v>
      </c>
      <c r="J482" t="s">
        <v>77</v>
      </c>
      <c r="K482" t="s">
        <v>77</v>
      </c>
      <c r="L482" t="s">
        <v>77</v>
      </c>
      <c r="M482" t="s">
        <v>77</v>
      </c>
      <c r="N482">
        <v>17</v>
      </c>
      <c r="O482">
        <v>17</v>
      </c>
      <c r="P482">
        <v>13</v>
      </c>
      <c r="Q482">
        <v>17</v>
      </c>
      <c r="R482">
        <v>100</v>
      </c>
      <c r="S482">
        <v>17</v>
      </c>
    </row>
    <row r="483" spans="5:19" x14ac:dyDescent="0.25">
      <c r="E483" s="1"/>
      <c r="H483" t="s">
        <v>12</v>
      </c>
      <c r="I483" s="1">
        <v>43556</v>
      </c>
      <c r="J483" t="s">
        <v>77</v>
      </c>
      <c r="K483" t="s">
        <v>77</v>
      </c>
      <c r="L483" t="s">
        <v>77</v>
      </c>
      <c r="M483" t="s">
        <v>78</v>
      </c>
      <c r="N483">
        <v>71</v>
      </c>
      <c r="S483">
        <v>71</v>
      </c>
    </row>
    <row r="484" spans="5:19" x14ac:dyDescent="0.25">
      <c r="E484" s="1"/>
      <c r="H484" t="s">
        <v>12</v>
      </c>
      <c r="I484" s="1">
        <v>43556</v>
      </c>
      <c r="J484" t="s">
        <v>77</v>
      </c>
      <c r="K484" t="s">
        <v>77</v>
      </c>
      <c r="L484" t="s">
        <v>78</v>
      </c>
      <c r="M484" t="s">
        <v>77</v>
      </c>
      <c r="N484">
        <v>5</v>
      </c>
      <c r="O484">
        <v>5</v>
      </c>
      <c r="P484">
        <v>4</v>
      </c>
    </row>
    <row r="485" spans="5:19" x14ac:dyDescent="0.25">
      <c r="E485" s="1"/>
      <c r="H485" t="s">
        <v>12</v>
      </c>
      <c r="I485" s="1">
        <v>43556</v>
      </c>
      <c r="J485" t="s">
        <v>77</v>
      </c>
      <c r="K485" t="s">
        <v>77</v>
      </c>
      <c r="L485" t="s">
        <v>78</v>
      </c>
      <c r="M485" t="s">
        <v>78</v>
      </c>
      <c r="N485">
        <v>3</v>
      </c>
    </row>
    <row r="486" spans="5:19" x14ac:dyDescent="0.25">
      <c r="E486" s="1"/>
      <c r="H486" t="s">
        <v>12</v>
      </c>
      <c r="I486" s="1">
        <v>43556</v>
      </c>
      <c r="J486" t="s">
        <v>77</v>
      </c>
      <c r="K486" t="s">
        <v>78</v>
      </c>
      <c r="L486" t="s">
        <v>78</v>
      </c>
      <c r="M486" t="s">
        <v>77</v>
      </c>
      <c r="N486">
        <v>1</v>
      </c>
      <c r="O486">
        <v>1</v>
      </c>
      <c r="P486">
        <v>1</v>
      </c>
    </row>
    <row r="487" spans="5:19" x14ac:dyDescent="0.25">
      <c r="E487" s="1"/>
      <c r="H487" t="s">
        <v>12</v>
      </c>
      <c r="I487" s="1">
        <v>43556</v>
      </c>
      <c r="J487" t="s">
        <v>77</v>
      </c>
      <c r="K487" t="s">
        <v>78</v>
      </c>
      <c r="L487" t="s">
        <v>78</v>
      </c>
      <c r="M487" t="s">
        <v>78</v>
      </c>
      <c r="N487">
        <v>32</v>
      </c>
    </row>
    <row r="488" spans="5:19" x14ac:dyDescent="0.25">
      <c r="E488" s="1"/>
      <c r="H488" t="s">
        <v>12</v>
      </c>
      <c r="I488" s="1">
        <v>43586</v>
      </c>
      <c r="J488" t="s">
        <v>77</v>
      </c>
      <c r="K488" t="s">
        <v>77</v>
      </c>
      <c r="L488" t="s">
        <v>77</v>
      </c>
      <c r="M488" t="s">
        <v>77</v>
      </c>
      <c r="N488">
        <v>18</v>
      </c>
      <c r="O488">
        <v>18</v>
      </c>
      <c r="P488">
        <v>12</v>
      </c>
      <c r="Q488">
        <v>18</v>
      </c>
      <c r="R488">
        <v>100</v>
      </c>
      <c r="S488">
        <v>18</v>
      </c>
    </row>
    <row r="489" spans="5:19" x14ac:dyDescent="0.25">
      <c r="E489" s="1"/>
      <c r="H489" t="s">
        <v>12</v>
      </c>
      <c r="I489" s="1">
        <v>43586</v>
      </c>
      <c r="J489" t="s">
        <v>77</v>
      </c>
      <c r="K489" t="s">
        <v>77</v>
      </c>
      <c r="L489" t="s">
        <v>77</v>
      </c>
      <c r="M489" t="s">
        <v>78</v>
      </c>
      <c r="N489">
        <v>65</v>
      </c>
      <c r="S489">
        <v>65</v>
      </c>
    </row>
    <row r="490" spans="5:19" x14ac:dyDescent="0.25">
      <c r="E490" s="1"/>
      <c r="H490" t="s">
        <v>12</v>
      </c>
      <c r="I490" s="1">
        <v>43586</v>
      </c>
      <c r="J490" t="s">
        <v>77</v>
      </c>
      <c r="K490" t="s">
        <v>77</v>
      </c>
      <c r="L490" t="s">
        <v>78</v>
      </c>
      <c r="M490" t="s">
        <v>77</v>
      </c>
      <c r="N490">
        <v>15</v>
      </c>
      <c r="O490">
        <v>15</v>
      </c>
      <c r="P490">
        <v>14</v>
      </c>
    </row>
    <row r="491" spans="5:19" x14ac:dyDescent="0.25">
      <c r="E491" s="1"/>
      <c r="H491" t="s">
        <v>12</v>
      </c>
      <c r="I491" s="1">
        <v>43586</v>
      </c>
      <c r="J491" t="s">
        <v>77</v>
      </c>
      <c r="K491" t="s">
        <v>77</v>
      </c>
      <c r="L491" t="s">
        <v>78</v>
      </c>
      <c r="M491" t="s">
        <v>78</v>
      </c>
      <c r="N491">
        <v>5</v>
      </c>
    </row>
    <row r="492" spans="5:19" x14ac:dyDescent="0.25">
      <c r="E492" s="1"/>
      <c r="H492" t="s">
        <v>12</v>
      </c>
      <c r="I492" s="1">
        <v>43586</v>
      </c>
      <c r="J492" t="s">
        <v>77</v>
      </c>
      <c r="K492" t="s">
        <v>78</v>
      </c>
      <c r="L492" t="s">
        <v>78</v>
      </c>
      <c r="M492" t="s">
        <v>77</v>
      </c>
      <c r="N492">
        <v>5</v>
      </c>
      <c r="O492">
        <v>5</v>
      </c>
      <c r="P492">
        <v>4</v>
      </c>
    </row>
    <row r="493" spans="5:19" x14ac:dyDescent="0.25">
      <c r="E493" s="1"/>
      <c r="H493" t="s">
        <v>12</v>
      </c>
      <c r="I493" s="1">
        <v>43586</v>
      </c>
      <c r="J493" t="s">
        <v>77</v>
      </c>
      <c r="K493" t="s">
        <v>78</v>
      </c>
      <c r="L493" t="s">
        <v>78</v>
      </c>
      <c r="M493" t="s">
        <v>78</v>
      </c>
      <c r="N493">
        <v>24</v>
      </c>
    </row>
    <row r="494" spans="5:19" x14ac:dyDescent="0.25">
      <c r="E494" s="1"/>
      <c r="H494" t="s">
        <v>12</v>
      </c>
      <c r="I494" s="1">
        <v>43617</v>
      </c>
      <c r="J494" t="s">
        <v>77</v>
      </c>
      <c r="K494" t="s">
        <v>77</v>
      </c>
      <c r="L494" t="s">
        <v>77</v>
      </c>
      <c r="M494" t="s">
        <v>77</v>
      </c>
      <c r="N494">
        <v>16</v>
      </c>
      <c r="O494">
        <v>16</v>
      </c>
      <c r="P494">
        <v>11</v>
      </c>
      <c r="Q494">
        <v>16</v>
      </c>
      <c r="R494">
        <v>100</v>
      </c>
      <c r="S494">
        <v>16</v>
      </c>
    </row>
    <row r="495" spans="5:19" x14ac:dyDescent="0.25">
      <c r="E495" s="1"/>
      <c r="H495" t="s">
        <v>12</v>
      </c>
      <c r="I495" s="1">
        <v>43617</v>
      </c>
      <c r="J495" t="s">
        <v>77</v>
      </c>
      <c r="K495" t="s">
        <v>77</v>
      </c>
      <c r="L495" t="s">
        <v>77</v>
      </c>
      <c r="M495" t="s">
        <v>78</v>
      </c>
      <c r="N495">
        <v>36</v>
      </c>
      <c r="S495">
        <v>36</v>
      </c>
    </row>
    <row r="496" spans="5:19" x14ac:dyDescent="0.25">
      <c r="E496" s="1"/>
      <c r="H496" t="s">
        <v>12</v>
      </c>
      <c r="I496" s="1">
        <v>43617</v>
      </c>
      <c r="J496" t="s">
        <v>77</v>
      </c>
      <c r="K496" t="s">
        <v>77</v>
      </c>
      <c r="L496" t="s">
        <v>78</v>
      </c>
      <c r="M496" t="s">
        <v>77</v>
      </c>
      <c r="N496">
        <v>10</v>
      </c>
      <c r="O496">
        <v>10</v>
      </c>
      <c r="P496">
        <v>9</v>
      </c>
    </row>
    <row r="497" spans="5:19" x14ac:dyDescent="0.25">
      <c r="E497" s="1"/>
      <c r="H497" t="s">
        <v>12</v>
      </c>
      <c r="I497" s="1">
        <v>43617</v>
      </c>
      <c r="J497" t="s">
        <v>77</v>
      </c>
      <c r="K497" t="s">
        <v>77</v>
      </c>
      <c r="L497" t="s">
        <v>78</v>
      </c>
      <c r="M497" t="s">
        <v>78</v>
      </c>
      <c r="N497">
        <v>7</v>
      </c>
    </row>
    <row r="498" spans="5:19" x14ac:dyDescent="0.25">
      <c r="E498" s="1"/>
      <c r="H498" t="s">
        <v>12</v>
      </c>
      <c r="I498" s="1">
        <v>43617</v>
      </c>
      <c r="J498" t="s">
        <v>77</v>
      </c>
      <c r="K498" t="s">
        <v>78</v>
      </c>
      <c r="L498" t="s">
        <v>78</v>
      </c>
      <c r="M498" t="s">
        <v>77</v>
      </c>
      <c r="N498">
        <v>8</v>
      </c>
      <c r="O498">
        <v>8</v>
      </c>
      <c r="P498">
        <v>7</v>
      </c>
    </row>
    <row r="499" spans="5:19" x14ac:dyDescent="0.25">
      <c r="E499" s="1"/>
      <c r="H499" t="s">
        <v>12</v>
      </c>
      <c r="I499" s="1">
        <v>43617</v>
      </c>
      <c r="J499" t="s">
        <v>77</v>
      </c>
      <c r="K499" t="s">
        <v>78</v>
      </c>
      <c r="L499" t="s">
        <v>78</v>
      </c>
      <c r="M499" t="s">
        <v>78</v>
      </c>
      <c r="N499">
        <v>32</v>
      </c>
    </row>
    <row r="500" spans="5:19" x14ac:dyDescent="0.25">
      <c r="E500" s="1"/>
      <c r="H500" t="s">
        <v>12</v>
      </c>
      <c r="I500" s="1">
        <v>43647</v>
      </c>
      <c r="J500" t="s">
        <v>77</v>
      </c>
      <c r="K500" t="s">
        <v>77</v>
      </c>
      <c r="L500" t="s">
        <v>77</v>
      </c>
      <c r="M500" t="s">
        <v>77</v>
      </c>
      <c r="N500">
        <v>18</v>
      </c>
      <c r="O500">
        <v>18</v>
      </c>
      <c r="P500">
        <v>15</v>
      </c>
      <c r="Q500">
        <v>18</v>
      </c>
      <c r="R500">
        <v>100</v>
      </c>
      <c r="S500">
        <v>18</v>
      </c>
    </row>
    <row r="501" spans="5:19" x14ac:dyDescent="0.25">
      <c r="E501" s="1"/>
      <c r="H501" t="s">
        <v>12</v>
      </c>
      <c r="I501" s="1">
        <v>43647</v>
      </c>
      <c r="J501" t="s">
        <v>77</v>
      </c>
      <c r="K501" t="s">
        <v>77</v>
      </c>
      <c r="L501" t="s">
        <v>77</v>
      </c>
      <c r="M501" t="s">
        <v>78</v>
      </c>
      <c r="N501">
        <v>46</v>
      </c>
      <c r="S501">
        <v>46</v>
      </c>
    </row>
    <row r="502" spans="5:19" x14ac:dyDescent="0.25">
      <c r="E502" s="1"/>
      <c r="H502" t="s">
        <v>12</v>
      </c>
      <c r="I502" s="1">
        <v>43647</v>
      </c>
      <c r="J502" t="s">
        <v>77</v>
      </c>
      <c r="K502" t="s">
        <v>77</v>
      </c>
      <c r="L502" t="s">
        <v>78</v>
      </c>
      <c r="M502" t="s">
        <v>77</v>
      </c>
      <c r="N502">
        <v>7</v>
      </c>
      <c r="O502">
        <v>7</v>
      </c>
      <c r="P502">
        <v>6</v>
      </c>
    </row>
    <row r="503" spans="5:19" x14ac:dyDescent="0.25">
      <c r="E503" s="1"/>
      <c r="H503" t="s">
        <v>12</v>
      </c>
      <c r="I503" s="1">
        <v>43647</v>
      </c>
      <c r="J503" t="s">
        <v>77</v>
      </c>
      <c r="K503" t="s">
        <v>77</v>
      </c>
      <c r="L503" t="s">
        <v>78</v>
      </c>
      <c r="M503" t="s">
        <v>78</v>
      </c>
      <c r="N503">
        <v>2</v>
      </c>
    </row>
    <row r="504" spans="5:19" x14ac:dyDescent="0.25">
      <c r="E504" s="1"/>
      <c r="H504" t="s">
        <v>12</v>
      </c>
      <c r="I504" s="1">
        <v>43647</v>
      </c>
      <c r="J504" t="s">
        <v>77</v>
      </c>
      <c r="K504" t="s">
        <v>78</v>
      </c>
      <c r="L504" t="s">
        <v>78</v>
      </c>
      <c r="M504" t="s">
        <v>77</v>
      </c>
      <c r="N504">
        <v>5</v>
      </c>
      <c r="O504">
        <v>5</v>
      </c>
      <c r="P504">
        <v>3</v>
      </c>
    </row>
    <row r="505" spans="5:19" x14ac:dyDescent="0.25">
      <c r="E505" s="1"/>
      <c r="H505" t="s">
        <v>12</v>
      </c>
      <c r="I505" s="1">
        <v>43647</v>
      </c>
      <c r="J505" t="s">
        <v>77</v>
      </c>
      <c r="K505" t="s">
        <v>78</v>
      </c>
      <c r="L505" t="s">
        <v>78</v>
      </c>
      <c r="M505" t="s">
        <v>78</v>
      </c>
      <c r="N505">
        <v>23</v>
      </c>
    </row>
    <row r="506" spans="5:19" x14ac:dyDescent="0.25">
      <c r="E506" s="1"/>
      <c r="H506" t="s">
        <v>12</v>
      </c>
      <c r="I506" s="1">
        <v>43678</v>
      </c>
      <c r="J506" t="s">
        <v>77</v>
      </c>
      <c r="K506" t="s">
        <v>77</v>
      </c>
      <c r="L506" t="s">
        <v>77</v>
      </c>
      <c r="M506" t="s">
        <v>77</v>
      </c>
      <c r="N506">
        <v>18</v>
      </c>
      <c r="O506">
        <v>18</v>
      </c>
      <c r="P506">
        <v>13</v>
      </c>
      <c r="Q506">
        <v>18</v>
      </c>
      <c r="R506">
        <v>100</v>
      </c>
      <c r="S506">
        <v>18</v>
      </c>
    </row>
    <row r="507" spans="5:19" x14ac:dyDescent="0.25">
      <c r="E507" s="1"/>
      <c r="H507" t="s">
        <v>12</v>
      </c>
      <c r="I507" s="1">
        <v>43678</v>
      </c>
      <c r="J507" t="s">
        <v>77</v>
      </c>
      <c r="K507" t="s">
        <v>77</v>
      </c>
      <c r="L507" t="s">
        <v>77</v>
      </c>
      <c r="M507" t="s">
        <v>78</v>
      </c>
      <c r="N507">
        <v>65</v>
      </c>
      <c r="S507">
        <v>65</v>
      </c>
    </row>
    <row r="508" spans="5:19" x14ac:dyDescent="0.25">
      <c r="E508" s="1"/>
      <c r="H508" t="s">
        <v>12</v>
      </c>
      <c r="I508" s="1">
        <v>43678</v>
      </c>
      <c r="J508" t="s">
        <v>77</v>
      </c>
      <c r="K508" t="s">
        <v>77</v>
      </c>
      <c r="L508" t="s">
        <v>78</v>
      </c>
      <c r="M508" t="s">
        <v>77</v>
      </c>
      <c r="N508">
        <v>9</v>
      </c>
      <c r="O508">
        <v>9</v>
      </c>
      <c r="P508">
        <v>6</v>
      </c>
    </row>
    <row r="509" spans="5:19" x14ac:dyDescent="0.25">
      <c r="E509" s="1"/>
      <c r="H509" t="s">
        <v>12</v>
      </c>
      <c r="I509" s="1">
        <v>43678</v>
      </c>
      <c r="J509" t="s">
        <v>77</v>
      </c>
      <c r="K509" t="s">
        <v>77</v>
      </c>
      <c r="L509" t="s">
        <v>78</v>
      </c>
      <c r="M509" t="s">
        <v>78</v>
      </c>
      <c r="N509">
        <v>9</v>
      </c>
    </row>
    <row r="510" spans="5:19" x14ac:dyDescent="0.25">
      <c r="E510" s="1"/>
      <c r="H510" t="s">
        <v>12</v>
      </c>
      <c r="I510" s="1">
        <v>43678</v>
      </c>
      <c r="J510" t="s">
        <v>77</v>
      </c>
      <c r="K510" t="s">
        <v>78</v>
      </c>
      <c r="L510" t="s">
        <v>78</v>
      </c>
      <c r="M510" t="s">
        <v>77</v>
      </c>
      <c r="N510">
        <v>2</v>
      </c>
      <c r="O510">
        <v>2</v>
      </c>
      <c r="P510">
        <v>2</v>
      </c>
    </row>
    <row r="511" spans="5:19" x14ac:dyDescent="0.25">
      <c r="E511" s="1"/>
      <c r="H511" t="s">
        <v>12</v>
      </c>
      <c r="I511" s="1">
        <v>43678</v>
      </c>
      <c r="J511" t="s">
        <v>77</v>
      </c>
      <c r="K511" t="s">
        <v>78</v>
      </c>
      <c r="L511" t="s">
        <v>78</v>
      </c>
      <c r="M511" t="s">
        <v>78</v>
      </c>
      <c r="N511">
        <v>32</v>
      </c>
    </row>
    <row r="512" spans="5:19" x14ac:dyDescent="0.25">
      <c r="E512" s="1"/>
      <c r="H512" t="s">
        <v>12</v>
      </c>
      <c r="I512" s="1">
        <v>43709</v>
      </c>
      <c r="J512" t="s">
        <v>77</v>
      </c>
      <c r="K512" t="s">
        <v>77</v>
      </c>
      <c r="L512" t="s">
        <v>77</v>
      </c>
      <c r="M512" t="s">
        <v>77</v>
      </c>
      <c r="N512">
        <v>13</v>
      </c>
      <c r="O512">
        <v>13</v>
      </c>
      <c r="P512">
        <v>8</v>
      </c>
      <c r="Q512">
        <v>13</v>
      </c>
      <c r="R512">
        <v>100</v>
      </c>
      <c r="S512">
        <v>13</v>
      </c>
    </row>
    <row r="513" spans="5:19" x14ac:dyDescent="0.25">
      <c r="E513" s="1"/>
      <c r="H513" t="s">
        <v>12</v>
      </c>
      <c r="I513" s="1">
        <v>43709</v>
      </c>
      <c r="J513" t="s">
        <v>77</v>
      </c>
      <c r="K513" t="s">
        <v>77</v>
      </c>
      <c r="L513" t="s">
        <v>77</v>
      </c>
      <c r="M513" t="s">
        <v>78</v>
      </c>
      <c r="N513">
        <v>58</v>
      </c>
      <c r="S513">
        <v>58</v>
      </c>
    </row>
    <row r="514" spans="5:19" x14ac:dyDescent="0.25">
      <c r="E514" s="1"/>
      <c r="H514" t="s">
        <v>12</v>
      </c>
      <c r="I514" s="1">
        <v>43709</v>
      </c>
      <c r="J514" t="s">
        <v>77</v>
      </c>
      <c r="K514" t="s">
        <v>77</v>
      </c>
      <c r="L514" t="s">
        <v>78</v>
      </c>
      <c r="M514" t="s">
        <v>77</v>
      </c>
      <c r="N514">
        <v>9</v>
      </c>
      <c r="O514">
        <v>9</v>
      </c>
      <c r="P514">
        <v>5</v>
      </c>
    </row>
    <row r="515" spans="5:19" x14ac:dyDescent="0.25">
      <c r="E515" s="1"/>
      <c r="H515" t="s">
        <v>12</v>
      </c>
      <c r="I515" s="1">
        <v>43709</v>
      </c>
      <c r="J515" t="s">
        <v>77</v>
      </c>
      <c r="K515" t="s">
        <v>77</v>
      </c>
      <c r="L515" t="s">
        <v>78</v>
      </c>
      <c r="M515" t="s">
        <v>78</v>
      </c>
      <c r="N515">
        <v>5</v>
      </c>
    </row>
    <row r="516" spans="5:19" x14ac:dyDescent="0.25">
      <c r="E516" s="1"/>
      <c r="H516" t="s">
        <v>12</v>
      </c>
      <c r="I516" s="1">
        <v>43709</v>
      </c>
      <c r="J516" t="s">
        <v>77</v>
      </c>
      <c r="K516" t="s">
        <v>78</v>
      </c>
      <c r="L516" t="s">
        <v>78</v>
      </c>
      <c r="M516" t="s">
        <v>77</v>
      </c>
      <c r="N516">
        <v>3</v>
      </c>
      <c r="O516">
        <v>3</v>
      </c>
      <c r="P516">
        <v>2</v>
      </c>
    </row>
    <row r="517" spans="5:19" x14ac:dyDescent="0.25">
      <c r="E517" s="1"/>
      <c r="H517" t="s">
        <v>12</v>
      </c>
      <c r="I517" s="1">
        <v>43709</v>
      </c>
      <c r="J517" t="s">
        <v>77</v>
      </c>
      <c r="K517" t="s">
        <v>78</v>
      </c>
      <c r="L517" t="s">
        <v>78</v>
      </c>
      <c r="M517" t="s">
        <v>78</v>
      </c>
      <c r="N517">
        <v>45</v>
      </c>
    </row>
    <row r="518" spans="5:19" x14ac:dyDescent="0.25">
      <c r="E518" s="1"/>
      <c r="H518" t="s">
        <v>12</v>
      </c>
      <c r="I518" s="1">
        <v>43709</v>
      </c>
      <c r="J518" t="s">
        <v>78</v>
      </c>
      <c r="K518" t="s">
        <v>78</v>
      </c>
      <c r="L518" t="s">
        <v>78</v>
      </c>
      <c r="M518" t="s">
        <v>77</v>
      </c>
      <c r="N518">
        <v>1</v>
      </c>
      <c r="O518">
        <v>1</v>
      </c>
      <c r="P518">
        <v>1</v>
      </c>
    </row>
    <row r="519" spans="5:19" x14ac:dyDescent="0.25">
      <c r="E519" s="1"/>
      <c r="H519" t="s">
        <v>12</v>
      </c>
      <c r="I519" s="1">
        <v>43739</v>
      </c>
      <c r="J519" t="s">
        <v>77</v>
      </c>
      <c r="K519" t="s">
        <v>77</v>
      </c>
      <c r="L519" t="s">
        <v>77</v>
      </c>
      <c r="M519" t="s">
        <v>77</v>
      </c>
      <c r="N519">
        <v>9</v>
      </c>
      <c r="O519">
        <v>9</v>
      </c>
      <c r="P519">
        <v>6</v>
      </c>
      <c r="Q519">
        <v>9</v>
      </c>
      <c r="R519">
        <v>100</v>
      </c>
      <c r="S519">
        <v>9</v>
      </c>
    </row>
    <row r="520" spans="5:19" x14ac:dyDescent="0.25">
      <c r="E520" s="1"/>
      <c r="H520" t="s">
        <v>12</v>
      </c>
      <c r="I520" s="1">
        <v>43739</v>
      </c>
      <c r="J520" t="s">
        <v>77</v>
      </c>
      <c r="K520" t="s">
        <v>77</v>
      </c>
      <c r="L520" t="s">
        <v>77</v>
      </c>
      <c r="M520" t="s">
        <v>78</v>
      </c>
      <c r="N520">
        <v>59</v>
      </c>
      <c r="S520">
        <v>59</v>
      </c>
    </row>
    <row r="521" spans="5:19" x14ac:dyDescent="0.25">
      <c r="E521" s="1"/>
      <c r="H521" t="s">
        <v>12</v>
      </c>
      <c r="I521" s="1">
        <v>43739</v>
      </c>
      <c r="J521" t="s">
        <v>77</v>
      </c>
      <c r="K521" t="s">
        <v>77</v>
      </c>
      <c r="L521" t="s">
        <v>78</v>
      </c>
      <c r="M521" t="s">
        <v>77</v>
      </c>
      <c r="N521">
        <v>7</v>
      </c>
      <c r="O521">
        <v>7</v>
      </c>
      <c r="P521">
        <v>4</v>
      </c>
    </row>
    <row r="522" spans="5:19" x14ac:dyDescent="0.25">
      <c r="E522" s="1"/>
      <c r="H522" t="s">
        <v>12</v>
      </c>
      <c r="I522" s="1">
        <v>43739</v>
      </c>
      <c r="J522" t="s">
        <v>77</v>
      </c>
      <c r="K522" t="s">
        <v>77</v>
      </c>
      <c r="L522" t="s">
        <v>78</v>
      </c>
      <c r="M522" t="s">
        <v>78</v>
      </c>
      <c r="N522">
        <v>1</v>
      </c>
    </row>
    <row r="523" spans="5:19" x14ac:dyDescent="0.25">
      <c r="E523" s="1"/>
      <c r="H523" t="s">
        <v>12</v>
      </c>
      <c r="I523" s="1">
        <v>43739</v>
      </c>
      <c r="J523" t="s">
        <v>77</v>
      </c>
      <c r="K523" t="s">
        <v>78</v>
      </c>
      <c r="L523" t="s">
        <v>78</v>
      </c>
      <c r="M523" t="s">
        <v>77</v>
      </c>
      <c r="N523">
        <v>5</v>
      </c>
      <c r="O523">
        <v>5</v>
      </c>
      <c r="P523">
        <v>3</v>
      </c>
    </row>
    <row r="524" spans="5:19" x14ac:dyDescent="0.25">
      <c r="E524" s="1"/>
      <c r="H524" t="s">
        <v>12</v>
      </c>
      <c r="I524" s="1">
        <v>43739</v>
      </c>
      <c r="J524" t="s">
        <v>77</v>
      </c>
      <c r="K524" t="s">
        <v>78</v>
      </c>
      <c r="L524" t="s">
        <v>78</v>
      </c>
      <c r="M524" t="s">
        <v>78</v>
      </c>
      <c r="N524">
        <v>23</v>
      </c>
    </row>
    <row r="525" spans="5:19" x14ac:dyDescent="0.25">
      <c r="E525" s="1"/>
      <c r="H525" t="s">
        <v>12</v>
      </c>
      <c r="I525" s="1">
        <v>43770</v>
      </c>
      <c r="J525" t="s">
        <v>77</v>
      </c>
      <c r="K525" t="s">
        <v>77</v>
      </c>
      <c r="L525" t="s">
        <v>77</v>
      </c>
      <c r="M525" t="s">
        <v>77</v>
      </c>
      <c r="N525">
        <v>15</v>
      </c>
      <c r="O525">
        <v>15</v>
      </c>
      <c r="P525">
        <v>11</v>
      </c>
      <c r="Q525">
        <v>15</v>
      </c>
      <c r="R525">
        <v>100</v>
      </c>
      <c r="S525">
        <v>15</v>
      </c>
    </row>
    <row r="526" spans="5:19" x14ac:dyDescent="0.25">
      <c r="E526" s="1"/>
      <c r="H526" t="s">
        <v>12</v>
      </c>
      <c r="I526" s="1">
        <v>43770</v>
      </c>
      <c r="J526" t="s">
        <v>77</v>
      </c>
      <c r="K526" t="s">
        <v>77</v>
      </c>
      <c r="L526" t="s">
        <v>77</v>
      </c>
      <c r="M526" t="s">
        <v>78</v>
      </c>
      <c r="N526">
        <v>50</v>
      </c>
      <c r="S526">
        <v>50</v>
      </c>
    </row>
    <row r="527" spans="5:19" x14ac:dyDescent="0.25">
      <c r="E527" s="1"/>
      <c r="H527" t="s">
        <v>12</v>
      </c>
      <c r="I527" s="1">
        <v>43770</v>
      </c>
      <c r="J527" t="s">
        <v>77</v>
      </c>
      <c r="K527" t="s">
        <v>77</v>
      </c>
      <c r="L527" t="s">
        <v>78</v>
      </c>
      <c r="M527" t="s">
        <v>77</v>
      </c>
      <c r="N527">
        <v>11</v>
      </c>
      <c r="O527">
        <v>11</v>
      </c>
      <c r="P527">
        <v>10</v>
      </c>
    </row>
    <row r="528" spans="5:19" x14ac:dyDescent="0.25">
      <c r="E528" s="1"/>
      <c r="H528" t="s">
        <v>12</v>
      </c>
      <c r="I528" s="1">
        <v>43770</v>
      </c>
      <c r="J528" t="s">
        <v>77</v>
      </c>
      <c r="K528" t="s">
        <v>77</v>
      </c>
      <c r="L528" t="s">
        <v>78</v>
      </c>
      <c r="M528" t="s">
        <v>78</v>
      </c>
      <c r="N528">
        <v>9</v>
      </c>
    </row>
    <row r="529" spans="5:19" x14ac:dyDescent="0.25">
      <c r="E529" s="1"/>
      <c r="H529" t="s">
        <v>12</v>
      </c>
      <c r="I529" s="1">
        <v>43770</v>
      </c>
      <c r="J529" t="s">
        <v>77</v>
      </c>
      <c r="K529" t="s">
        <v>78</v>
      </c>
      <c r="L529" t="s">
        <v>78</v>
      </c>
      <c r="M529" t="s">
        <v>77</v>
      </c>
      <c r="N529">
        <v>8</v>
      </c>
      <c r="O529">
        <v>8</v>
      </c>
      <c r="P529">
        <v>6</v>
      </c>
    </row>
    <row r="530" spans="5:19" x14ac:dyDescent="0.25">
      <c r="E530" s="1"/>
      <c r="H530" t="s">
        <v>12</v>
      </c>
      <c r="I530" s="1">
        <v>43770</v>
      </c>
      <c r="J530" t="s">
        <v>77</v>
      </c>
      <c r="K530" t="s">
        <v>78</v>
      </c>
      <c r="L530" t="s">
        <v>78</v>
      </c>
      <c r="M530" t="s">
        <v>78</v>
      </c>
      <c r="N530">
        <v>33</v>
      </c>
    </row>
    <row r="531" spans="5:19" x14ac:dyDescent="0.25">
      <c r="E531" s="1"/>
      <c r="H531" t="s">
        <v>12</v>
      </c>
      <c r="I531" s="1">
        <v>43800</v>
      </c>
      <c r="J531" t="s">
        <v>77</v>
      </c>
      <c r="K531" t="s">
        <v>77</v>
      </c>
      <c r="L531" t="s">
        <v>77</v>
      </c>
      <c r="M531" t="s">
        <v>77</v>
      </c>
      <c r="N531">
        <v>6</v>
      </c>
      <c r="O531">
        <v>6</v>
      </c>
      <c r="P531">
        <v>4</v>
      </c>
      <c r="Q531">
        <v>6</v>
      </c>
      <c r="R531">
        <v>100</v>
      </c>
      <c r="S531">
        <v>6</v>
      </c>
    </row>
    <row r="532" spans="5:19" x14ac:dyDescent="0.25">
      <c r="E532" s="1"/>
      <c r="H532" t="s">
        <v>12</v>
      </c>
      <c r="I532" s="1">
        <v>43800</v>
      </c>
      <c r="J532" t="s">
        <v>77</v>
      </c>
      <c r="K532" t="s">
        <v>77</v>
      </c>
      <c r="L532" t="s">
        <v>77</v>
      </c>
      <c r="M532" t="s">
        <v>78</v>
      </c>
      <c r="N532">
        <v>58</v>
      </c>
      <c r="S532">
        <v>58</v>
      </c>
    </row>
    <row r="533" spans="5:19" x14ac:dyDescent="0.25">
      <c r="E533" s="1"/>
      <c r="H533" t="s">
        <v>12</v>
      </c>
      <c r="I533" s="1">
        <v>43800</v>
      </c>
      <c r="J533" t="s">
        <v>77</v>
      </c>
      <c r="K533" t="s">
        <v>77</v>
      </c>
      <c r="L533" t="s">
        <v>78</v>
      </c>
      <c r="M533" t="s">
        <v>77</v>
      </c>
      <c r="N533">
        <v>17</v>
      </c>
      <c r="O533">
        <v>17</v>
      </c>
      <c r="P533">
        <v>15</v>
      </c>
    </row>
    <row r="534" spans="5:19" x14ac:dyDescent="0.25">
      <c r="E534" s="1"/>
      <c r="H534" t="s">
        <v>12</v>
      </c>
      <c r="I534" s="1">
        <v>43800</v>
      </c>
      <c r="J534" t="s">
        <v>77</v>
      </c>
      <c r="K534" t="s">
        <v>77</v>
      </c>
      <c r="L534" t="s">
        <v>78</v>
      </c>
      <c r="M534" t="s">
        <v>78</v>
      </c>
      <c r="N534">
        <v>7</v>
      </c>
    </row>
    <row r="535" spans="5:19" x14ac:dyDescent="0.25">
      <c r="E535" s="1"/>
      <c r="H535" t="s">
        <v>12</v>
      </c>
      <c r="I535" s="1">
        <v>43800</v>
      </c>
      <c r="J535" t="s">
        <v>77</v>
      </c>
      <c r="K535" t="s">
        <v>78</v>
      </c>
      <c r="L535" t="s">
        <v>78</v>
      </c>
      <c r="M535" t="s">
        <v>77</v>
      </c>
      <c r="N535">
        <v>4</v>
      </c>
      <c r="O535">
        <v>4</v>
      </c>
      <c r="P535">
        <v>3</v>
      </c>
    </row>
    <row r="536" spans="5:19" x14ac:dyDescent="0.25">
      <c r="E536" s="1"/>
      <c r="H536" t="s">
        <v>12</v>
      </c>
      <c r="I536" s="1">
        <v>43800</v>
      </c>
      <c r="J536" t="s">
        <v>77</v>
      </c>
      <c r="K536" t="s">
        <v>78</v>
      </c>
      <c r="L536" t="s">
        <v>78</v>
      </c>
      <c r="M536" t="s">
        <v>78</v>
      </c>
      <c r="N536">
        <v>25</v>
      </c>
    </row>
    <row r="537" spans="5:19" x14ac:dyDescent="0.25">
      <c r="E537" s="1"/>
      <c r="H537" t="s">
        <v>12</v>
      </c>
      <c r="I537" s="1">
        <v>43800</v>
      </c>
      <c r="J537" t="s">
        <v>78</v>
      </c>
      <c r="K537" t="s">
        <v>78</v>
      </c>
      <c r="L537" t="s">
        <v>78</v>
      </c>
      <c r="M537" t="s">
        <v>77</v>
      </c>
      <c r="N537">
        <v>1</v>
      </c>
      <c r="O537">
        <v>1</v>
      </c>
    </row>
    <row r="538" spans="5:19" x14ac:dyDescent="0.25">
      <c r="E538" s="1"/>
      <c r="H538" t="s">
        <v>12</v>
      </c>
      <c r="I538" s="1">
        <v>43800</v>
      </c>
      <c r="J538" t="s">
        <v>78</v>
      </c>
      <c r="K538" t="s">
        <v>78</v>
      </c>
      <c r="L538" t="s">
        <v>78</v>
      </c>
      <c r="M538" t="s">
        <v>78</v>
      </c>
      <c r="N538">
        <v>2</v>
      </c>
    </row>
    <row r="539" spans="5:19" x14ac:dyDescent="0.25">
      <c r="E539" s="1"/>
      <c r="H539" t="s">
        <v>13</v>
      </c>
      <c r="I539" s="1">
        <v>43466</v>
      </c>
      <c r="J539" t="s">
        <v>77</v>
      </c>
      <c r="K539" t="s">
        <v>77</v>
      </c>
      <c r="L539" t="s">
        <v>77</v>
      </c>
      <c r="M539" t="s">
        <v>77</v>
      </c>
      <c r="N539">
        <v>4</v>
      </c>
      <c r="O539">
        <v>4</v>
      </c>
      <c r="P539">
        <v>4</v>
      </c>
      <c r="Q539">
        <v>4</v>
      </c>
      <c r="R539">
        <v>100</v>
      </c>
      <c r="S539">
        <v>4</v>
      </c>
    </row>
    <row r="540" spans="5:19" x14ac:dyDescent="0.25">
      <c r="E540" s="1"/>
      <c r="H540" t="s">
        <v>13</v>
      </c>
      <c r="I540" s="1">
        <v>43466</v>
      </c>
      <c r="J540" t="s">
        <v>77</v>
      </c>
      <c r="K540" t="s">
        <v>77</v>
      </c>
      <c r="L540" t="s">
        <v>77</v>
      </c>
      <c r="M540" t="s">
        <v>78</v>
      </c>
      <c r="N540">
        <v>18</v>
      </c>
      <c r="S540">
        <v>18</v>
      </c>
    </row>
    <row r="541" spans="5:19" x14ac:dyDescent="0.25">
      <c r="E541" s="1"/>
      <c r="H541" t="s">
        <v>13</v>
      </c>
      <c r="I541" s="1">
        <v>43466</v>
      </c>
      <c r="J541" t="s">
        <v>77</v>
      </c>
      <c r="K541" t="s">
        <v>77</v>
      </c>
      <c r="L541" t="s">
        <v>78</v>
      </c>
      <c r="M541" t="s">
        <v>77</v>
      </c>
      <c r="N541">
        <v>2</v>
      </c>
      <c r="O541">
        <v>2</v>
      </c>
    </row>
    <row r="542" spans="5:19" x14ac:dyDescent="0.25">
      <c r="E542" s="1"/>
      <c r="H542" t="s">
        <v>13</v>
      </c>
      <c r="I542" s="1">
        <v>43466</v>
      </c>
      <c r="J542" t="s">
        <v>77</v>
      </c>
      <c r="K542" t="s">
        <v>77</v>
      </c>
      <c r="L542" t="s">
        <v>78</v>
      </c>
      <c r="M542" t="s">
        <v>78</v>
      </c>
      <c r="N542">
        <v>1</v>
      </c>
    </row>
    <row r="543" spans="5:19" x14ac:dyDescent="0.25">
      <c r="E543" s="1"/>
      <c r="H543" t="s">
        <v>13</v>
      </c>
      <c r="I543" s="1">
        <v>43466</v>
      </c>
      <c r="J543" t="s">
        <v>77</v>
      </c>
      <c r="K543" t="s">
        <v>78</v>
      </c>
      <c r="L543" t="s">
        <v>78</v>
      </c>
      <c r="M543" t="s">
        <v>77</v>
      </c>
      <c r="N543">
        <v>3</v>
      </c>
      <c r="O543">
        <v>3</v>
      </c>
      <c r="P543">
        <v>3</v>
      </c>
    </row>
    <row r="544" spans="5:19" x14ac:dyDescent="0.25">
      <c r="E544" s="1"/>
      <c r="H544" t="s">
        <v>13</v>
      </c>
      <c r="I544" s="1">
        <v>43466</v>
      </c>
      <c r="J544" t="s">
        <v>77</v>
      </c>
      <c r="K544" t="s">
        <v>78</v>
      </c>
      <c r="L544" t="s">
        <v>78</v>
      </c>
      <c r="M544" t="s">
        <v>78</v>
      </c>
      <c r="N544">
        <v>14</v>
      </c>
    </row>
    <row r="545" spans="5:19" x14ac:dyDescent="0.25">
      <c r="E545" s="1"/>
      <c r="H545" t="s">
        <v>13</v>
      </c>
      <c r="I545" s="1">
        <v>43497</v>
      </c>
      <c r="J545" t="s">
        <v>77</v>
      </c>
      <c r="K545" t="s">
        <v>77</v>
      </c>
      <c r="L545" t="s">
        <v>77</v>
      </c>
      <c r="M545" t="s">
        <v>77</v>
      </c>
      <c r="N545">
        <v>9</v>
      </c>
      <c r="O545">
        <v>9</v>
      </c>
      <c r="P545">
        <v>4</v>
      </c>
      <c r="Q545">
        <v>9</v>
      </c>
      <c r="R545">
        <v>100</v>
      </c>
      <c r="S545">
        <v>9</v>
      </c>
    </row>
    <row r="546" spans="5:19" x14ac:dyDescent="0.25">
      <c r="E546" s="1"/>
      <c r="H546" t="s">
        <v>13</v>
      </c>
      <c r="I546" s="1">
        <v>43497</v>
      </c>
      <c r="J546" t="s">
        <v>77</v>
      </c>
      <c r="K546" t="s">
        <v>77</v>
      </c>
      <c r="L546" t="s">
        <v>77</v>
      </c>
      <c r="M546" t="s">
        <v>78</v>
      </c>
      <c r="N546">
        <v>16</v>
      </c>
      <c r="S546">
        <v>16</v>
      </c>
    </row>
    <row r="547" spans="5:19" x14ac:dyDescent="0.25">
      <c r="E547" s="1"/>
      <c r="H547" t="s">
        <v>13</v>
      </c>
      <c r="I547" s="1">
        <v>43497</v>
      </c>
      <c r="J547" t="s">
        <v>77</v>
      </c>
      <c r="K547" t="s">
        <v>77</v>
      </c>
      <c r="L547" t="s">
        <v>78</v>
      </c>
      <c r="M547" t="s">
        <v>77</v>
      </c>
      <c r="N547">
        <v>2</v>
      </c>
      <c r="O547">
        <v>2</v>
      </c>
      <c r="P547">
        <v>1</v>
      </c>
    </row>
    <row r="548" spans="5:19" x14ac:dyDescent="0.25">
      <c r="E548" s="1"/>
      <c r="H548" t="s">
        <v>13</v>
      </c>
      <c r="I548" s="1">
        <v>43497</v>
      </c>
      <c r="J548" t="s">
        <v>77</v>
      </c>
      <c r="K548" t="s">
        <v>78</v>
      </c>
      <c r="L548" t="s">
        <v>78</v>
      </c>
      <c r="M548" t="s">
        <v>77</v>
      </c>
      <c r="N548">
        <v>2</v>
      </c>
      <c r="O548">
        <v>2</v>
      </c>
      <c r="P548">
        <v>1</v>
      </c>
    </row>
    <row r="549" spans="5:19" x14ac:dyDescent="0.25">
      <c r="E549" s="1"/>
      <c r="H549" t="s">
        <v>13</v>
      </c>
      <c r="I549" s="1">
        <v>43497</v>
      </c>
      <c r="J549" t="s">
        <v>77</v>
      </c>
      <c r="K549" t="s">
        <v>78</v>
      </c>
      <c r="L549" t="s">
        <v>78</v>
      </c>
      <c r="M549" t="s">
        <v>78</v>
      </c>
      <c r="N549">
        <v>10</v>
      </c>
    </row>
    <row r="550" spans="5:19" x14ac:dyDescent="0.25">
      <c r="E550" s="1"/>
      <c r="H550" t="s">
        <v>13</v>
      </c>
      <c r="I550" s="1">
        <v>43525</v>
      </c>
      <c r="J550" t="s">
        <v>77</v>
      </c>
      <c r="K550" t="s">
        <v>77</v>
      </c>
      <c r="L550" t="s">
        <v>77</v>
      </c>
      <c r="M550" t="s">
        <v>77</v>
      </c>
      <c r="N550">
        <v>7</v>
      </c>
      <c r="O550">
        <v>7</v>
      </c>
      <c r="P550">
        <v>7</v>
      </c>
      <c r="Q550">
        <v>7</v>
      </c>
      <c r="R550">
        <v>100</v>
      </c>
      <c r="S550">
        <v>7</v>
      </c>
    </row>
    <row r="551" spans="5:19" x14ac:dyDescent="0.25">
      <c r="E551" s="1"/>
      <c r="H551" t="s">
        <v>13</v>
      </c>
      <c r="I551" s="1">
        <v>43525</v>
      </c>
      <c r="J551" t="s">
        <v>77</v>
      </c>
      <c r="K551" t="s">
        <v>77</v>
      </c>
      <c r="L551" t="s">
        <v>77</v>
      </c>
      <c r="M551" t="s">
        <v>78</v>
      </c>
      <c r="N551">
        <v>32</v>
      </c>
      <c r="S551">
        <v>32</v>
      </c>
    </row>
    <row r="552" spans="5:19" x14ac:dyDescent="0.25">
      <c r="E552" s="1"/>
      <c r="H552" t="s">
        <v>13</v>
      </c>
      <c r="I552" s="1">
        <v>43525</v>
      </c>
      <c r="J552" t="s">
        <v>77</v>
      </c>
      <c r="K552" t="s">
        <v>77</v>
      </c>
      <c r="L552" t="s">
        <v>78</v>
      </c>
      <c r="M552" t="s">
        <v>77</v>
      </c>
      <c r="N552">
        <v>2</v>
      </c>
      <c r="O552">
        <v>2</v>
      </c>
      <c r="P552">
        <v>2</v>
      </c>
    </row>
    <row r="553" spans="5:19" x14ac:dyDescent="0.25">
      <c r="E553" s="1"/>
      <c r="H553" t="s">
        <v>13</v>
      </c>
      <c r="I553" s="1">
        <v>43525</v>
      </c>
      <c r="J553" t="s">
        <v>77</v>
      </c>
      <c r="K553" t="s">
        <v>77</v>
      </c>
      <c r="L553" t="s">
        <v>78</v>
      </c>
      <c r="M553" t="s">
        <v>78</v>
      </c>
      <c r="N553">
        <v>4</v>
      </c>
    </row>
    <row r="554" spans="5:19" x14ac:dyDescent="0.25">
      <c r="E554" s="1"/>
      <c r="H554" t="s">
        <v>13</v>
      </c>
      <c r="I554" s="1">
        <v>43525</v>
      </c>
      <c r="J554" t="s">
        <v>77</v>
      </c>
      <c r="K554" t="s">
        <v>78</v>
      </c>
      <c r="L554" t="s">
        <v>78</v>
      </c>
      <c r="M554" t="s">
        <v>77</v>
      </c>
      <c r="N554">
        <v>2</v>
      </c>
      <c r="O554">
        <v>2</v>
      </c>
      <c r="P554">
        <v>2</v>
      </c>
    </row>
    <row r="555" spans="5:19" x14ac:dyDescent="0.25">
      <c r="E555" s="1"/>
      <c r="H555" t="s">
        <v>13</v>
      </c>
      <c r="I555" s="1">
        <v>43525</v>
      </c>
      <c r="J555" t="s">
        <v>77</v>
      </c>
      <c r="K555" t="s">
        <v>78</v>
      </c>
      <c r="L555" t="s">
        <v>78</v>
      </c>
      <c r="M555" t="s">
        <v>78</v>
      </c>
      <c r="N555">
        <v>17</v>
      </c>
    </row>
    <row r="556" spans="5:19" x14ac:dyDescent="0.25">
      <c r="E556" s="1"/>
      <c r="H556" t="s">
        <v>13</v>
      </c>
      <c r="I556" s="1">
        <v>43525</v>
      </c>
      <c r="J556" t="s">
        <v>78</v>
      </c>
      <c r="K556" t="s">
        <v>78</v>
      </c>
      <c r="L556" t="s">
        <v>78</v>
      </c>
      <c r="M556" t="s">
        <v>78</v>
      </c>
      <c r="N556">
        <v>1</v>
      </c>
    </row>
    <row r="557" spans="5:19" x14ac:dyDescent="0.25">
      <c r="E557" s="1"/>
      <c r="H557" t="s">
        <v>13</v>
      </c>
      <c r="I557" s="1">
        <v>43556</v>
      </c>
      <c r="J557" t="s">
        <v>77</v>
      </c>
      <c r="K557" t="s">
        <v>77</v>
      </c>
      <c r="L557" t="s">
        <v>77</v>
      </c>
      <c r="M557" t="s">
        <v>77</v>
      </c>
      <c r="N557">
        <v>4</v>
      </c>
      <c r="O557">
        <v>4</v>
      </c>
      <c r="P557">
        <v>4</v>
      </c>
      <c r="Q557">
        <v>4</v>
      </c>
      <c r="R557">
        <v>100</v>
      </c>
      <c r="S557">
        <v>4</v>
      </c>
    </row>
    <row r="558" spans="5:19" x14ac:dyDescent="0.25">
      <c r="E558" s="1"/>
      <c r="H558" t="s">
        <v>13</v>
      </c>
      <c r="I558" s="1">
        <v>43556</v>
      </c>
      <c r="J558" t="s">
        <v>77</v>
      </c>
      <c r="K558" t="s">
        <v>77</v>
      </c>
      <c r="L558" t="s">
        <v>77</v>
      </c>
      <c r="M558" t="s">
        <v>78</v>
      </c>
      <c r="N558">
        <v>27</v>
      </c>
      <c r="S558">
        <v>27</v>
      </c>
    </row>
    <row r="559" spans="5:19" x14ac:dyDescent="0.25">
      <c r="E559" s="1"/>
      <c r="H559" t="s">
        <v>13</v>
      </c>
      <c r="I559" s="1">
        <v>43556</v>
      </c>
      <c r="J559" t="s">
        <v>77</v>
      </c>
      <c r="K559" t="s">
        <v>77</v>
      </c>
      <c r="L559" t="s">
        <v>78</v>
      </c>
      <c r="M559" t="s">
        <v>77</v>
      </c>
      <c r="N559">
        <v>2</v>
      </c>
      <c r="O559">
        <v>2</v>
      </c>
      <c r="P559">
        <v>2</v>
      </c>
    </row>
    <row r="560" spans="5:19" x14ac:dyDescent="0.25">
      <c r="E560" s="1"/>
      <c r="H560" t="s">
        <v>13</v>
      </c>
      <c r="I560" s="1">
        <v>43556</v>
      </c>
      <c r="J560" t="s">
        <v>77</v>
      </c>
      <c r="K560" t="s">
        <v>77</v>
      </c>
      <c r="L560" t="s">
        <v>78</v>
      </c>
      <c r="M560" t="s">
        <v>78</v>
      </c>
      <c r="N560">
        <v>2</v>
      </c>
    </row>
    <row r="561" spans="5:19" x14ac:dyDescent="0.25">
      <c r="E561" s="1"/>
      <c r="H561" t="s">
        <v>13</v>
      </c>
      <c r="I561" s="1">
        <v>43556</v>
      </c>
      <c r="J561" t="s">
        <v>77</v>
      </c>
      <c r="K561" t="s">
        <v>78</v>
      </c>
      <c r="L561" t="s">
        <v>78</v>
      </c>
      <c r="M561" t="s">
        <v>77</v>
      </c>
      <c r="N561">
        <v>1</v>
      </c>
      <c r="O561">
        <v>1</v>
      </c>
      <c r="P561">
        <v>1</v>
      </c>
    </row>
    <row r="562" spans="5:19" x14ac:dyDescent="0.25">
      <c r="E562" s="1"/>
      <c r="H562" t="s">
        <v>13</v>
      </c>
      <c r="I562" s="1">
        <v>43556</v>
      </c>
      <c r="J562" t="s">
        <v>77</v>
      </c>
      <c r="K562" t="s">
        <v>78</v>
      </c>
      <c r="L562" t="s">
        <v>78</v>
      </c>
      <c r="M562" t="s">
        <v>78</v>
      </c>
      <c r="N562">
        <v>11</v>
      </c>
    </row>
    <row r="563" spans="5:19" x14ac:dyDescent="0.25">
      <c r="E563" s="1"/>
      <c r="H563" t="s">
        <v>13</v>
      </c>
      <c r="I563" s="1">
        <v>43586</v>
      </c>
      <c r="J563" t="s">
        <v>77</v>
      </c>
      <c r="K563" t="s">
        <v>77</v>
      </c>
      <c r="L563" t="s">
        <v>77</v>
      </c>
      <c r="M563" t="s">
        <v>78</v>
      </c>
      <c r="N563">
        <v>26</v>
      </c>
      <c r="S563">
        <v>26</v>
      </c>
    </row>
    <row r="564" spans="5:19" x14ac:dyDescent="0.25">
      <c r="E564" s="1"/>
      <c r="H564" t="s">
        <v>13</v>
      </c>
      <c r="I564" s="1">
        <v>43586</v>
      </c>
      <c r="J564" t="s">
        <v>77</v>
      </c>
      <c r="K564" t="s">
        <v>77</v>
      </c>
      <c r="L564" t="s">
        <v>78</v>
      </c>
      <c r="M564" t="s">
        <v>78</v>
      </c>
      <c r="N564">
        <v>3</v>
      </c>
    </row>
    <row r="565" spans="5:19" x14ac:dyDescent="0.25">
      <c r="E565" s="1"/>
      <c r="H565" t="s">
        <v>13</v>
      </c>
      <c r="I565" s="1">
        <v>43586</v>
      </c>
      <c r="J565" t="s">
        <v>77</v>
      </c>
      <c r="K565" t="s">
        <v>78</v>
      </c>
      <c r="L565" t="s">
        <v>78</v>
      </c>
      <c r="M565" t="s">
        <v>78</v>
      </c>
      <c r="N565">
        <v>12</v>
      </c>
    </row>
    <row r="566" spans="5:19" x14ac:dyDescent="0.25">
      <c r="E566" s="1"/>
      <c r="H566" t="s">
        <v>13</v>
      </c>
      <c r="I566" s="1">
        <v>43617</v>
      </c>
      <c r="J566" t="s">
        <v>77</v>
      </c>
      <c r="K566" t="s">
        <v>77</v>
      </c>
      <c r="L566" t="s">
        <v>77</v>
      </c>
      <c r="M566" t="s">
        <v>77</v>
      </c>
      <c r="N566">
        <v>3</v>
      </c>
      <c r="O566">
        <v>3</v>
      </c>
      <c r="P566">
        <v>2</v>
      </c>
      <c r="Q566">
        <v>3</v>
      </c>
      <c r="R566">
        <v>100</v>
      </c>
      <c r="S566">
        <v>3</v>
      </c>
    </row>
    <row r="567" spans="5:19" x14ac:dyDescent="0.25">
      <c r="E567" s="1"/>
      <c r="H567" t="s">
        <v>13</v>
      </c>
      <c r="I567" s="1">
        <v>43617</v>
      </c>
      <c r="J567" t="s">
        <v>77</v>
      </c>
      <c r="K567" t="s">
        <v>77</v>
      </c>
      <c r="L567" t="s">
        <v>77</v>
      </c>
      <c r="M567" t="s">
        <v>78</v>
      </c>
      <c r="N567">
        <v>29</v>
      </c>
      <c r="S567">
        <v>29</v>
      </c>
    </row>
    <row r="568" spans="5:19" x14ac:dyDescent="0.25">
      <c r="E568" s="1"/>
      <c r="H568" t="s">
        <v>13</v>
      </c>
      <c r="I568" s="1">
        <v>43617</v>
      </c>
      <c r="J568" t="s">
        <v>77</v>
      </c>
      <c r="K568" t="s">
        <v>77</v>
      </c>
      <c r="L568" t="s">
        <v>78</v>
      </c>
      <c r="M568" t="s">
        <v>77</v>
      </c>
      <c r="N568">
        <v>5</v>
      </c>
      <c r="O568">
        <v>5</v>
      </c>
      <c r="P568">
        <v>5</v>
      </c>
    </row>
    <row r="569" spans="5:19" x14ac:dyDescent="0.25">
      <c r="E569" s="1"/>
      <c r="H569" t="s">
        <v>13</v>
      </c>
      <c r="I569" s="1">
        <v>43617</v>
      </c>
      <c r="J569" t="s">
        <v>77</v>
      </c>
      <c r="K569" t="s">
        <v>77</v>
      </c>
      <c r="L569" t="s">
        <v>78</v>
      </c>
      <c r="M569" t="s">
        <v>78</v>
      </c>
      <c r="N569">
        <v>1</v>
      </c>
    </row>
    <row r="570" spans="5:19" x14ac:dyDescent="0.25">
      <c r="E570" s="1"/>
      <c r="H570" t="s">
        <v>13</v>
      </c>
      <c r="I570" s="1">
        <v>43617</v>
      </c>
      <c r="J570" t="s">
        <v>77</v>
      </c>
      <c r="K570" t="s">
        <v>78</v>
      </c>
      <c r="L570" t="s">
        <v>78</v>
      </c>
      <c r="M570" t="s">
        <v>77</v>
      </c>
      <c r="N570">
        <v>3</v>
      </c>
      <c r="O570">
        <v>3</v>
      </c>
      <c r="P570">
        <v>2</v>
      </c>
    </row>
    <row r="571" spans="5:19" x14ac:dyDescent="0.25">
      <c r="E571" s="1"/>
      <c r="H571" t="s">
        <v>13</v>
      </c>
      <c r="I571" s="1">
        <v>43617</v>
      </c>
      <c r="J571" t="s">
        <v>77</v>
      </c>
      <c r="K571" t="s">
        <v>78</v>
      </c>
      <c r="L571" t="s">
        <v>78</v>
      </c>
      <c r="M571" t="s">
        <v>78</v>
      </c>
      <c r="N571">
        <v>11</v>
      </c>
    </row>
    <row r="572" spans="5:19" x14ac:dyDescent="0.25">
      <c r="E572" s="1"/>
      <c r="H572" t="s">
        <v>13</v>
      </c>
      <c r="I572" s="1">
        <v>43647</v>
      </c>
      <c r="J572" t="s">
        <v>77</v>
      </c>
      <c r="K572" t="s">
        <v>77</v>
      </c>
      <c r="L572" t="s">
        <v>77</v>
      </c>
      <c r="M572" t="s">
        <v>77</v>
      </c>
      <c r="N572">
        <v>5</v>
      </c>
      <c r="O572">
        <v>5</v>
      </c>
      <c r="P572">
        <v>3</v>
      </c>
      <c r="Q572">
        <v>5</v>
      </c>
      <c r="R572">
        <v>100</v>
      </c>
      <c r="S572">
        <v>5</v>
      </c>
    </row>
    <row r="573" spans="5:19" x14ac:dyDescent="0.25">
      <c r="E573" s="1"/>
      <c r="H573" t="s">
        <v>13</v>
      </c>
      <c r="I573" s="1">
        <v>43647</v>
      </c>
      <c r="J573" t="s">
        <v>77</v>
      </c>
      <c r="K573" t="s">
        <v>77</v>
      </c>
      <c r="L573" t="s">
        <v>77</v>
      </c>
      <c r="M573" t="s">
        <v>78</v>
      </c>
      <c r="N573">
        <v>31</v>
      </c>
      <c r="S573">
        <v>31</v>
      </c>
    </row>
    <row r="574" spans="5:19" x14ac:dyDescent="0.25">
      <c r="E574" s="1"/>
      <c r="H574" t="s">
        <v>13</v>
      </c>
      <c r="I574" s="1">
        <v>43647</v>
      </c>
      <c r="J574" t="s">
        <v>77</v>
      </c>
      <c r="K574" t="s">
        <v>77</v>
      </c>
      <c r="L574" t="s">
        <v>78</v>
      </c>
      <c r="M574" t="s">
        <v>77</v>
      </c>
      <c r="N574">
        <v>1</v>
      </c>
      <c r="O574">
        <v>1</v>
      </c>
      <c r="P574">
        <v>1</v>
      </c>
    </row>
    <row r="575" spans="5:19" x14ac:dyDescent="0.25">
      <c r="E575" s="1"/>
      <c r="H575" t="s">
        <v>13</v>
      </c>
      <c r="I575" s="1">
        <v>43647</v>
      </c>
      <c r="J575" t="s">
        <v>77</v>
      </c>
      <c r="K575" t="s">
        <v>77</v>
      </c>
      <c r="L575" t="s">
        <v>78</v>
      </c>
      <c r="M575" t="s">
        <v>78</v>
      </c>
      <c r="N575">
        <v>1</v>
      </c>
    </row>
    <row r="576" spans="5:19" x14ac:dyDescent="0.25">
      <c r="E576" s="1"/>
      <c r="H576" t="s">
        <v>13</v>
      </c>
      <c r="I576" s="1">
        <v>43647</v>
      </c>
      <c r="J576" t="s">
        <v>77</v>
      </c>
      <c r="K576" t="s">
        <v>78</v>
      </c>
      <c r="L576" t="s">
        <v>78</v>
      </c>
      <c r="M576" t="s">
        <v>77</v>
      </c>
      <c r="N576">
        <v>1</v>
      </c>
      <c r="O576">
        <v>1</v>
      </c>
      <c r="P576">
        <v>1</v>
      </c>
    </row>
    <row r="577" spans="5:19" x14ac:dyDescent="0.25">
      <c r="E577" s="1"/>
      <c r="H577" t="s">
        <v>13</v>
      </c>
      <c r="I577" s="1">
        <v>43647</v>
      </c>
      <c r="J577" t="s">
        <v>77</v>
      </c>
      <c r="K577" t="s">
        <v>78</v>
      </c>
      <c r="L577" t="s">
        <v>78</v>
      </c>
      <c r="M577" t="s">
        <v>78</v>
      </c>
      <c r="N577">
        <v>15</v>
      </c>
    </row>
    <row r="578" spans="5:19" x14ac:dyDescent="0.25">
      <c r="E578" s="1"/>
      <c r="H578" t="s">
        <v>13</v>
      </c>
      <c r="I578" s="1">
        <v>43678</v>
      </c>
      <c r="J578" t="s">
        <v>77</v>
      </c>
      <c r="K578" t="s">
        <v>77</v>
      </c>
      <c r="L578" t="s">
        <v>77</v>
      </c>
      <c r="M578" t="s">
        <v>77</v>
      </c>
      <c r="N578">
        <v>5</v>
      </c>
      <c r="O578">
        <v>5</v>
      </c>
      <c r="P578">
        <v>3</v>
      </c>
      <c r="Q578">
        <v>5</v>
      </c>
      <c r="R578">
        <v>100</v>
      </c>
      <c r="S578">
        <v>5</v>
      </c>
    </row>
    <row r="579" spans="5:19" x14ac:dyDescent="0.25">
      <c r="E579" s="1"/>
      <c r="H579" t="s">
        <v>13</v>
      </c>
      <c r="I579" s="1">
        <v>43678</v>
      </c>
      <c r="J579" t="s">
        <v>77</v>
      </c>
      <c r="K579" t="s">
        <v>77</v>
      </c>
      <c r="L579" t="s">
        <v>77</v>
      </c>
      <c r="M579" t="s">
        <v>78</v>
      </c>
      <c r="N579">
        <v>22</v>
      </c>
      <c r="S579">
        <v>22</v>
      </c>
    </row>
    <row r="580" spans="5:19" x14ac:dyDescent="0.25">
      <c r="E580" s="1"/>
      <c r="H580" t="s">
        <v>13</v>
      </c>
      <c r="I580" s="1">
        <v>43678</v>
      </c>
      <c r="J580" t="s">
        <v>77</v>
      </c>
      <c r="K580" t="s">
        <v>77</v>
      </c>
      <c r="L580" t="s">
        <v>78</v>
      </c>
      <c r="M580" t="s">
        <v>77</v>
      </c>
      <c r="N580">
        <v>1</v>
      </c>
      <c r="O580">
        <v>1</v>
      </c>
      <c r="P580">
        <v>1</v>
      </c>
    </row>
    <row r="581" spans="5:19" x14ac:dyDescent="0.25">
      <c r="E581" s="1"/>
      <c r="H581" t="s">
        <v>13</v>
      </c>
      <c r="I581" s="1">
        <v>43678</v>
      </c>
      <c r="J581" t="s">
        <v>77</v>
      </c>
      <c r="K581" t="s">
        <v>77</v>
      </c>
      <c r="L581" t="s">
        <v>78</v>
      </c>
      <c r="M581" t="s">
        <v>78</v>
      </c>
      <c r="N581">
        <v>1</v>
      </c>
    </row>
    <row r="582" spans="5:19" x14ac:dyDescent="0.25">
      <c r="E582" s="1"/>
      <c r="H582" t="s">
        <v>13</v>
      </c>
      <c r="I582" s="1">
        <v>43678</v>
      </c>
      <c r="J582" t="s">
        <v>77</v>
      </c>
      <c r="K582" t="s">
        <v>78</v>
      </c>
      <c r="L582" t="s">
        <v>78</v>
      </c>
      <c r="M582" t="s">
        <v>78</v>
      </c>
      <c r="N582">
        <v>12</v>
      </c>
    </row>
    <row r="583" spans="5:19" x14ac:dyDescent="0.25">
      <c r="E583" s="1"/>
      <c r="H583" t="s">
        <v>13</v>
      </c>
      <c r="I583" s="1">
        <v>43709</v>
      </c>
      <c r="J583" t="s">
        <v>77</v>
      </c>
      <c r="K583" t="s">
        <v>77</v>
      </c>
      <c r="L583" t="s">
        <v>77</v>
      </c>
      <c r="M583" t="s">
        <v>77</v>
      </c>
      <c r="N583">
        <v>2</v>
      </c>
      <c r="O583">
        <v>2</v>
      </c>
      <c r="P583">
        <v>2</v>
      </c>
      <c r="Q583">
        <v>2</v>
      </c>
      <c r="R583">
        <v>100</v>
      </c>
      <c r="S583">
        <v>2</v>
      </c>
    </row>
    <row r="584" spans="5:19" x14ac:dyDescent="0.25">
      <c r="E584" s="1"/>
      <c r="H584" t="s">
        <v>13</v>
      </c>
      <c r="I584" s="1">
        <v>43709</v>
      </c>
      <c r="J584" t="s">
        <v>77</v>
      </c>
      <c r="K584" t="s">
        <v>77</v>
      </c>
      <c r="L584" t="s">
        <v>77</v>
      </c>
      <c r="M584" t="s">
        <v>78</v>
      </c>
      <c r="N584">
        <v>22</v>
      </c>
      <c r="S584">
        <v>22</v>
      </c>
    </row>
    <row r="585" spans="5:19" x14ac:dyDescent="0.25">
      <c r="E585" s="1"/>
      <c r="H585" t="s">
        <v>13</v>
      </c>
      <c r="I585" s="1">
        <v>43709</v>
      </c>
      <c r="J585" t="s">
        <v>77</v>
      </c>
      <c r="K585" t="s">
        <v>77</v>
      </c>
      <c r="L585" t="s">
        <v>78</v>
      </c>
      <c r="M585" t="s">
        <v>77</v>
      </c>
      <c r="N585">
        <v>3</v>
      </c>
      <c r="O585">
        <v>3</v>
      </c>
      <c r="P585">
        <v>3</v>
      </c>
    </row>
    <row r="586" spans="5:19" x14ac:dyDescent="0.25">
      <c r="E586" s="1"/>
      <c r="H586" t="s">
        <v>13</v>
      </c>
      <c r="I586" s="1">
        <v>43709</v>
      </c>
      <c r="J586" t="s">
        <v>77</v>
      </c>
      <c r="K586" t="s">
        <v>77</v>
      </c>
      <c r="L586" t="s">
        <v>78</v>
      </c>
      <c r="M586" t="s">
        <v>78</v>
      </c>
      <c r="N586">
        <v>1</v>
      </c>
    </row>
    <row r="587" spans="5:19" x14ac:dyDescent="0.25">
      <c r="E587" s="1"/>
      <c r="H587" t="s">
        <v>13</v>
      </c>
      <c r="I587" s="1">
        <v>43709</v>
      </c>
      <c r="J587" t="s">
        <v>77</v>
      </c>
      <c r="K587" t="s">
        <v>78</v>
      </c>
      <c r="L587" t="s">
        <v>78</v>
      </c>
      <c r="M587" t="s">
        <v>77</v>
      </c>
      <c r="N587">
        <v>1</v>
      </c>
      <c r="O587">
        <v>1</v>
      </c>
    </row>
    <row r="588" spans="5:19" x14ac:dyDescent="0.25">
      <c r="E588" s="1"/>
      <c r="H588" t="s">
        <v>13</v>
      </c>
      <c r="I588" s="1">
        <v>43709</v>
      </c>
      <c r="J588" t="s">
        <v>77</v>
      </c>
      <c r="K588" t="s">
        <v>78</v>
      </c>
      <c r="L588" t="s">
        <v>78</v>
      </c>
      <c r="M588" t="s">
        <v>78</v>
      </c>
      <c r="N588">
        <v>13</v>
      </c>
    </row>
    <row r="589" spans="5:19" x14ac:dyDescent="0.25">
      <c r="E589" s="1"/>
      <c r="H589" t="s">
        <v>13</v>
      </c>
      <c r="I589" s="1">
        <v>43739</v>
      </c>
      <c r="J589" t="s">
        <v>77</v>
      </c>
      <c r="K589" t="s">
        <v>77</v>
      </c>
      <c r="L589" t="s">
        <v>77</v>
      </c>
      <c r="M589" t="s">
        <v>77</v>
      </c>
      <c r="N589">
        <v>2</v>
      </c>
      <c r="O589">
        <v>2</v>
      </c>
      <c r="P589">
        <v>2</v>
      </c>
      <c r="Q589">
        <v>2</v>
      </c>
      <c r="R589">
        <v>100</v>
      </c>
      <c r="S589">
        <v>2</v>
      </c>
    </row>
    <row r="590" spans="5:19" x14ac:dyDescent="0.25">
      <c r="E590" s="1"/>
      <c r="H590" t="s">
        <v>13</v>
      </c>
      <c r="I590" s="1">
        <v>43739</v>
      </c>
      <c r="J590" t="s">
        <v>77</v>
      </c>
      <c r="K590" t="s">
        <v>77</v>
      </c>
      <c r="L590" t="s">
        <v>77</v>
      </c>
      <c r="M590" t="s">
        <v>78</v>
      </c>
      <c r="N590">
        <v>29</v>
      </c>
      <c r="S590">
        <v>29</v>
      </c>
    </row>
    <row r="591" spans="5:19" x14ac:dyDescent="0.25">
      <c r="E591" s="1"/>
      <c r="H591" t="s">
        <v>13</v>
      </c>
      <c r="I591" s="1">
        <v>43739</v>
      </c>
      <c r="J591" t="s">
        <v>77</v>
      </c>
      <c r="K591" t="s">
        <v>77</v>
      </c>
      <c r="L591" t="s">
        <v>78</v>
      </c>
      <c r="M591" t="s">
        <v>77</v>
      </c>
      <c r="N591">
        <v>2</v>
      </c>
      <c r="O591">
        <v>2</v>
      </c>
      <c r="P591">
        <v>2</v>
      </c>
    </row>
    <row r="592" spans="5:19" x14ac:dyDescent="0.25">
      <c r="E592" s="1"/>
      <c r="H592" t="s">
        <v>13</v>
      </c>
      <c r="I592" s="1">
        <v>43739</v>
      </c>
      <c r="J592" t="s">
        <v>77</v>
      </c>
      <c r="K592" t="s">
        <v>77</v>
      </c>
      <c r="L592" t="s">
        <v>78</v>
      </c>
      <c r="M592" t="s">
        <v>78</v>
      </c>
      <c r="N592">
        <v>2</v>
      </c>
    </row>
    <row r="593" spans="5:19" x14ac:dyDescent="0.25">
      <c r="E593" s="1"/>
      <c r="H593" t="s">
        <v>13</v>
      </c>
      <c r="I593" s="1">
        <v>43739</v>
      </c>
      <c r="J593" t="s">
        <v>77</v>
      </c>
      <c r="K593" t="s">
        <v>78</v>
      </c>
      <c r="L593" t="s">
        <v>78</v>
      </c>
      <c r="M593" t="s">
        <v>78</v>
      </c>
      <c r="N593">
        <v>14</v>
      </c>
    </row>
    <row r="594" spans="5:19" x14ac:dyDescent="0.25">
      <c r="E594" s="1"/>
      <c r="H594" t="s">
        <v>13</v>
      </c>
      <c r="I594" s="1">
        <v>43770</v>
      </c>
      <c r="J594" t="s">
        <v>77</v>
      </c>
      <c r="K594" t="s">
        <v>77</v>
      </c>
      <c r="L594" t="s">
        <v>77</v>
      </c>
      <c r="M594" t="s">
        <v>78</v>
      </c>
      <c r="N594">
        <v>34</v>
      </c>
      <c r="S594">
        <v>34</v>
      </c>
    </row>
    <row r="595" spans="5:19" x14ac:dyDescent="0.25">
      <c r="E595" s="1"/>
      <c r="H595" t="s">
        <v>13</v>
      </c>
      <c r="I595" s="1">
        <v>43770</v>
      </c>
      <c r="J595" t="s">
        <v>77</v>
      </c>
      <c r="K595" t="s">
        <v>77</v>
      </c>
      <c r="L595" t="s">
        <v>78</v>
      </c>
      <c r="M595" t="s">
        <v>77</v>
      </c>
      <c r="N595">
        <v>2</v>
      </c>
      <c r="O595">
        <v>2</v>
      </c>
      <c r="P595">
        <v>2</v>
      </c>
    </row>
    <row r="596" spans="5:19" x14ac:dyDescent="0.25">
      <c r="E596" s="1"/>
      <c r="H596" t="s">
        <v>13</v>
      </c>
      <c r="I596" s="1">
        <v>43770</v>
      </c>
      <c r="J596" t="s">
        <v>77</v>
      </c>
      <c r="K596" t="s">
        <v>77</v>
      </c>
      <c r="L596" t="s">
        <v>78</v>
      </c>
      <c r="M596" t="s">
        <v>78</v>
      </c>
      <c r="N596">
        <v>3</v>
      </c>
    </row>
    <row r="597" spans="5:19" x14ac:dyDescent="0.25">
      <c r="E597" s="1"/>
      <c r="H597" t="s">
        <v>13</v>
      </c>
      <c r="I597" s="1">
        <v>43770</v>
      </c>
      <c r="J597" t="s">
        <v>77</v>
      </c>
      <c r="K597" t="s">
        <v>78</v>
      </c>
      <c r="L597" t="s">
        <v>78</v>
      </c>
      <c r="M597" t="s">
        <v>78</v>
      </c>
      <c r="N597">
        <v>10</v>
      </c>
    </row>
    <row r="598" spans="5:19" x14ac:dyDescent="0.25">
      <c r="E598" s="1"/>
      <c r="H598" t="s">
        <v>13</v>
      </c>
      <c r="I598" s="1">
        <v>43800</v>
      </c>
      <c r="J598" t="s">
        <v>77</v>
      </c>
      <c r="K598" t="s">
        <v>77</v>
      </c>
      <c r="L598" t="s">
        <v>77</v>
      </c>
      <c r="M598" t="s">
        <v>77</v>
      </c>
      <c r="N598">
        <v>2</v>
      </c>
      <c r="O598">
        <v>2</v>
      </c>
      <c r="P598">
        <v>2</v>
      </c>
      <c r="Q598">
        <v>2</v>
      </c>
      <c r="R598">
        <v>100</v>
      </c>
      <c r="S598">
        <v>2</v>
      </c>
    </row>
    <row r="599" spans="5:19" x14ac:dyDescent="0.25">
      <c r="E599" s="1"/>
      <c r="H599" t="s">
        <v>13</v>
      </c>
      <c r="I599" s="1">
        <v>43800</v>
      </c>
      <c r="J599" t="s">
        <v>77</v>
      </c>
      <c r="K599" t="s">
        <v>77</v>
      </c>
      <c r="L599" t="s">
        <v>77</v>
      </c>
      <c r="M599" t="s">
        <v>78</v>
      </c>
      <c r="N599">
        <v>32</v>
      </c>
      <c r="S599">
        <v>32</v>
      </c>
    </row>
    <row r="600" spans="5:19" x14ac:dyDescent="0.25">
      <c r="E600" s="1"/>
      <c r="H600" t="s">
        <v>13</v>
      </c>
      <c r="I600" s="1">
        <v>43800</v>
      </c>
      <c r="J600" t="s">
        <v>77</v>
      </c>
      <c r="K600" t="s">
        <v>77</v>
      </c>
      <c r="L600" t="s">
        <v>78</v>
      </c>
      <c r="M600" t="s">
        <v>78</v>
      </c>
      <c r="N600">
        <v>5</v>
      </c>
    </row>
    <row r="601" spans="5:19" x14ac:dyDescent="0.25">
      <c r="E601" s="1"/>
      <c r="H601" t="s">
        <v>13</v>
      </c>
      <c r="I601" s="1">
        <v>43800</v>
      </c>
      <c r="J601" t="s">
        <v>77</v>
      </c>
      <c r="K601" t="s">
        <v>78</v>
      </c>
      <c r="L601" t="s">
        <v>78</v>
      </c>
      <c r="M601" t="s">
        <v>78</v>
      </c>
      <c r="N601">
        <v>7</v>
      </c>
    </row>
    <row r="602" spans="5:19" x14ac:dyDescent="0.25">
      <c r="E602" s="1"/>
      <c r="H602" t="s">
        <v>13</v>
      </c>
      <c r="I602" s="1">
        <v>43800</v>
      </c>
      <c r="J602" t="s">
        <v>78</v>
      </c>
      <c r="K602" t="s">
        <v>78</v>
      </c>
      <c r="L602" t="s">
        <v>78</v>
      </c>
      <c r="M602" t="s">
        <v>77</v>
      </c>
      <c r="N602">
        <v>1</v>
      </c>
      <c r="O602">
        <v>1</v>
      </c>
    </row>
    <row r="603" spans="5:19" x14ac:dyDescent="0.25">
      <c r="E603" s="1"/>
      <c r="H603" t="s">
        <v>13</v>
      </c>
      <c r="I603" s="1">
        <v>43800</v>
      </c>
      <c r="J603" t="s">
        <v>78</v>
      </c>
      <c r="K603" t="s">
        <v>78</v>
      </c>
      <c r="L603" t="s">
        <v>78</v>
      </c>
      <c r="M603" t="s">
        <v>78</v>
      </c>
      <c r="N603">
        <v>1</v>
      </c>
    </row>
    <row r="604" spans="5:19" x14ac:dyDescent="0.25">
      <c r="E604" s="1"/>
      <c r="H604" t="s">
        <v>14</v>
      </c>
      <c r="I604" s="1">
        <v>43466</v>
      </c>
      <c r="J604" t="s">
        <v>77</v>
      </c>
      <c r="K604" t="s">
        <v>77</v>
      </c>
      <c r="L604" t="s">
        <v>77</v>
      </c>
      <c r="M604" t="s">
        <v>77</v>
      </c>
      <c r="N604">
        <v>8</v>
      </c>
      <c r="O604">
        <v>8</v>
      </c>
      <c r="P604">
        <v>6</v>
      </c>
      <c r="Q604">
        <v>8</v>
      </c>
      <c r="R604">
        <v>100</v>
      </c>
      <c r="S604">
        <v>8</v>
      </c>
    </row>
    <row r="605" spans="5:19" x14ac:dyDescent="0.25">
      <c r="E605" s="1"/>
      <c r="H605" t="s">
        <v>14</v>
      </c>
      <c r="I605" s="1">
        <v>43466</v>
      </c>
      <c r="J605" t="s">
        <v>77</v>
      </c>
      <c r="K605" t="s">
        <v>77</v>
      </c>
      <c r="L605" t="s">
        <v>77</v>
      </c>
      <c r="M605" t="s">
        <v>78</v>
      </c>
      <c r="N605">
        <v>32</v>
      </c>
      <c r="S605">
        <v>32</v>
      </c>
    </row>
    <row r="606" spans="5:19" x14ac:dyDescent="0.25">
      <c r="E606" s="1"/>
      <c r="H606" t="s">
        <v>14</v>
      </c>
      <c r="I606" s="1">
        <v>43466</v>
      </c>
      <c r="J606" t="s">
        <v>77</v>
      </c>
      <c r="K606" t="s">
        <v>77</v>
      </c>
      <c r="L606" t="s">
        <v>78</v>
      </c>
      <c r="M606" t="s">
        <v>77</v>
      </c>
      <c r="N606">
        <v>2</v>
      </c>
      <c r="O606">
        <v>2</v>
      </c>
      <c r="P606">
        <v>1</v>
      </c>
    </row>
    <row r="607" spans="5:19" x14ac:dyDescent="0.25">
      <c r="E607" s="1"/>
      <c r="H607" t="s">
        <v>14</v>
      </c>
      <c r="I607" s="1">
        <v>43466</v>
      </c>
      <c r="J607" t="s">
        <v>77</v>
      </c>
      <c r="K607" t="s">
        <v>77</v>
      </c>
      <c r="L607" t="s">
        <v>78</v>
      </c>
      <c r="M607" t="s">
        <v>78</v>
      </c>
      <c r="N607">
        <v>3</v>
      </c>
    </row>
    <row r="608" spans="5:19" x14ac:dyDescent="0.25">
      <c r="E608" s="1"/>
      <c r="H608" t="s">
        <v>14</v>
      </c>
      <c r="I608" s="1">
        <v>43466</v>
      </c>
      <c r="J608" t="s">
        <v>77</v>
      </c>
      <c r="K608" t="s">
        <v>78</v>
      </c>
      <c r="L608" t="s">
        <v>78</v>
      </c>
      <c r="M608" t="s">
        <v>77</v>
      </c>
      <c r="N608">
        <v>4</v>
      </c>
      <c r="O608">
        <v>4</v>
      </c>
      <c r="P608">
        <v>1</v>
      </c>
    </row>
    <row r="609" spans="5:19" x14ac:dyDescent="0.25">
      <c r="E609" s="1"/>
      <c r="H609" t="s">
        <v>14</v>
      </c>
      <c r="I609" s="1">
        <v>43466</v>
      </c>
      <c r="J609" t="s">
        <v>77</v>
      </c>
      <c r="K609" t="s">
        <v>78</v>
      </c>
      <c r="L609" t="s">
        <v>78</v>
      </c>
      <c r="M609" t="s">
        <v>78</v>
      </c>
      <c r="N609">
        <v>15</v>
      </c>
    </row>
    <row r="610" spans="5:19" x14ac:dyDescent="0.25">
      <c r="E610" s="1"/>
      <c r="H610" t="s">
        <v>14</v>
      </c>
      <c r="I610" s="1">
        <v>43497</v>
      </c>
      <c r="J610" t="s">
        <v>77</v>
      </c>
      <c r="K610" t="s">
        <v>77</v>
      </c>
      <c r="L610" t="s">
        <v>77</v>
      </c>
      <c r="M610" t="s">
        <v>77</v>
      </c>
      <c r="N610">
        <v>7</v>
      </c>
      <c r="O610">
        <v>7</v>
      </c>
      <c r="P610">
        <v>4</v>
      </c>
      <c r="Q610">
        <v>7</v>
      </c>
      <c r="R610">
        <v>100</v>
      </c>
      <c r="S610">
        <v>7</v>
      </c>
    </row>
    <row r="611" spans="5:19" x14ac:dyDescent="0.25">
      <c r="E611" s="1"/>
      <c r="H611" t="s">
        <v>14</v>
      </c>
      <c r="I611" s="1">
        <v>43497</v>
      </c>
      <c r="J611" t="s">
        <v>77</v>
      </c>
      <c r="K611" t="s">
        <v>77</v>
      </c>
      <c r="L611" t="s">
        <v>77</v>
      </c>
      <c r="M611" t="s">
        <v>78</v>
      </c>
      <c r="N611">
        <v>40</v>
      </c>
      <c r="S611">
        <v>40</v>
      </c>
    </row>
    <row r="612" spans="5:19" x14ac:dyDescent="0.25">
      <c r="E612" s="1"/>
      <c r="H612" t="s">
        <v>14</v>
      </c>
      <c r="I612" s="1">
        <v>43497</v>
      </c>
      <c r="J612" t="s">
        <v>77</v>
      </c>
      <c r="K612" t="s">
        <v>77</v>
      </c>
      <c r="L612" t="s">
        <v>78</v>
      </c>
      <c r="M612" t="s">
        <v>77</v>
      </c>
      <c r="N612">
        <v>1</v>
      </c>
      <c r="O612">
        <v>1</v>
      </c>
      <c r="P612">
        <v>1</v>
      </c>
    </row>
    <row r="613" spans="5:19" x14ac:dyDescent="0.25">
      <c r="E613" s="1"/>
      <c r="H613" t="s">
        <v>14</v>
      </c>
      <c r="I613" s="1">
        <v>43497</v>
      </c>
      <c r="J613" t="s">
        <v>77</v>
      </c>
      <c r="K613" t="s">
        <v>77</v>
      </c>
      <c r="L613" t="s">
        <v>78</v>
      </c>
      <c r="M613" t="s">
        <v>78</v>
      </c>
      <c r="N613">
        <v>5</v>
      </c>
    </row>
    <row r="614" spans="5:19" x14ac:dyDescent="0.25">
      <c r="E614" s="1"/>
      <c r="H614" t="s">
        <v>14</v>
      </c>
      <c r="I614" s="1">
        <v>43497</v>
      </c>
      <c r="J614" t="s">
        <v>77</v>
      </c>
      <c r="K614" t="s">
        <v>78</v>
      </c>
      <c r="L614" t="s">
        <v>78</v>
      </c>
      <c r="M614" t="s">
        <v>77</v>
      </c>
      <c r="N614">
        <v>4</v>
      </c>
      <c r="O614">
        <v>4</v>
      </c>
      <c r="P614">
        <v>3</v>
      </c>
    </row>
    <row r="615" spans="5:19" x14ac:dyDescent="0.25">
      <c r="E615" s="1"/>
      <c r="H615" t="s">
        <v>14</v>
      </c>
      <c r="I615" s="1">
        <v>43497</v>
      </c>
      <c r="J615" t="s">
        <v>77</v>
      </c>
      <c r="K615" t="s">
        <v>78</v>
      </c>
      <c r="L615" t="s">
        <v>78</v>
      </c>
      <c r="M615" t="s">
        <v>78</v>
      </c>
      <c r="N615">
        <v>20</v>
      </c>
    </row>
    <row r="616" spans="5:19" x14ac:dyDescent="0.25">
      <c r="E616" s="1"/>
      <c r="H616" t="s">
        <v>14</v>
      </c>
      <c r="I616" s="1">
        <v>43525</v>
      </c>
      <c r="J616" t="s">
        <v>77</v>
      </c>
      <c r="K616" t="s">
        <v>77</v>
      </c>
      <c r="L616" t="s">
        <v>77</v>
      </c>
      <c r="M616" t="s">
        <v>77</v>
      </c>
      <c r="N616">
        <v>3</v>
      </c>
      <c r="O616">
        <v>3</v>
      </c>
      <c r="P616">
        <v>1</v>
      </c>
      <c r="Q616">
        <v>3</v>
      </c>
      <c r="R616">
        <v>100</v>
      </c>
      <c r="S616">
        <v>3</v>
      </c>
    </row>
    <row r="617" spans="5:19" x14ac:dyDescent="0.25">
      <c r="E617" s="1"/>
      <c r="H617" t="s">
        <v>14</v>
      </c>
      <c r="I617" s="1">
        <v>43525</v>
      </c>
      <c r="J617" t="s">
        <v>77</v>
      </c>
      <c r="K617" t="s">
        <v>77</v>
      </c>
      <c r="L617" t="s">
        <v>77</v>
      </c>
      <c r="M617" t="s">
        <v>78</v>
      </c>
      <c r="N617">
        <v>42</v>
      </c>
      <c r="S617">
        <v>42</v>
      </c>
    </row>
    <row r="618" spans="5:19" x14ac:dyDescent="0.25">
      <c r="H618" t="s">
        <v>14</v>
      </c>
      <c r="I618" s="1">
        <v>43525</v>
      </c>
      <c r="J618" t="s">
        <v>77</v>
      </c>
      <c r="K618" t="s">
        <v>77</v>
      </c>
      <c r="L618" t="s">
        <v>78</v>
      </c>
      <c r="M618" t="s">
        <v>77</v>
      </c>
      <c r="N618">
        <v>2</v>
      </c>
      <c r="O618">
        <v>2</v>
      </c>
      <c r="P618">
        <v>2</v>
      </c>
    </row>
    <row r="619" spans="5:19" x14ac:dyDescent="0.25">
      <c r="H619" t="s">
        <v>14</v>
      </c>
      <c r="I619" s="1">
        <v>43525</v>
      </c>
      <c r="J619" t="s">
        <v>77</v>
      </c>
      <c r="K619" t="s">
        <v>77</v>
      </c>
      <c r="L619" t="s">
        <v>78</v>
      </c>
      <c r="M619" t="s">
        <v>78</v>
      </c>
      <c r="N619">
        <v>3</v>
      </c>
    </row>
    <row r="620" spans="5:19" x14ac:dyDescent="0.25">
      <c r="H620" t="s">
        <v>14</v>
      </c>
      <c r="I620" s="1">
        <v>43525</v>
      </c>
      <c r="J620" t="s">
        <v>77</v>
      </c>
      <c r="K620" t="s">
        <v>78</v>
      </c>
      <c r="L620" t="s">
        <v>78</v>
      </c>
      <c r="M620" t="s">
        <v>77</v>
      </c>
      <c r="N620">
        <v>4</v>
      </c>
      <c r="O620">
        <v>4</v>
      </c>
      <c r="P620">
        <v>2</v>
      </c>
    </row>
    <row r="621" spans="5:19" x14ac:dyDescent="0.25">
      <c r="H621" t="s">
        <v>14</v>
      </c>
      <c r="I621" s="1">
        <v>43525</v>
      </c>
      <c r="J621" t="s">
        <v>77</v>
      </c>
      <c r="K621" t="s">
        <v>78</v>
      </c>
      <c r="L621" t="s">
        <v>78</v>
      </c>
      <c r="M621" t="s">
        <v>78</v>
      </c>
      <c r="N621">
        <v>14</v>
      </c>
    </row>
    <row r="622" spans="5:19" x14ac:dyDescent="0.25">
      <c r="H622" t="s">
        <v>14</v>
      </c>
      <c r="I622" s="1">
        <v>43556</v>
      </c>
      <c r="J622" t="s">
        <v>77</v>
      </c>
      <c r="K622" t="s">
        <v>77</v>
      </c>
      <c r="L622" t="s">
        <v>77</v>
      </c>
      <c r="M622" t="s">
        <v>77</v>
      </c>
      <c r="N622">
        <v>9</v>
      </c>
      <c r="O622">
        <v>9</v>
      </c>
      <c r="P622">
        <v>6</v>
      </c>
      <c r="Q622">
        <v>9</v>
      </c>
      <c r="R622">
        <v>100</v>
      </c>
      <c r="S622">
        <v>9</v>
      </c>
    </row>
    <row r="623" spans="5:19" x14ac:dyDescent="0.25">
      <c r="H623" t="s">
        <v>14</v>
      </c>
      <c r="I623" s="1">
        <v>43556</v>
      </c>
      <c r="J623" t="s">
        <v>77</v>
      </c>
      <c r="K623" t="s">
        <v>77</v>
      </c>
      <c r="L623" t="s">
        <v>77</v>
      </c>
      <c r="M623" t="s">
        <v>78</v>
      </c>
      <c r="N623">
        <v>43</v>
      </c>
      <c r="S623">
        <v>43</v>
      </c>
    </row>
    <row r="624" spans="5:19" x14ac:dyDescent="0.25">
      <c r="H624" t="s">
        <v>14</v>
      </c>
      <c r="I624" s="1">
        <v>43556</v>
      </c>
      <c r="J624" t="s">
        <v>77</v>
      </c>
      <c r="K624" t="s">
        <v>77</v>
      </c>
      <c r="L624" t="s">
        <v>78</v>
      </c>
      <c r="M624" t="s">
        <v>77</v>
      </c>
      <c r="N624">
        <v>1</v>
      </c>
      <c r="O624">
        <v>1</v>
      </c>
    </row>
    <row r="625" spans="8:19" x14ac:dyDescent="0.25">
      <c r="H625" t="s">
        <v>14</v>
      </c>
      <c r="I625" s="1">
        <v>43556</v>
      </c>
      <c r="J625" t="s">
        <v>77</v>
      </c>
      <c r="K625" t="s">
        <v>77</v>
      </c>
      <c r="L625" t="s">
        <v>78</v>
      </c>
      <c r="M625" t="s">
        <v>78</v>
      </c>
      <c r="N625">
        <v>2</v>
      </c>
    </row>
    <row r="626" spans="8:19" x14ac:dyDescent="0.25">
      <c r="H626" t="s">
        <v>14</v>
      </c>
      <c r="I626" s="1">
        <v>43556</v>
      </c>
      <c r="J626" t="s">
        <v>77</v>
      </c>
      <c r="K626" t="s">
        <v>78</v>
      </c>
      <c r="L626" t="s">
        <v>78</v>
      </c>
      <c r="M626" t="s">
        <v>77</v>
      </c>
      <c r="N626">
        <v>2</v>
      </c>
      <c r="O626">
        <v>2</v>
      </c>
      <c r="P626">
        <v>2</v>
      </c>
    </row>
    <row r="627" spans="8:19" x14ac:dyDescent="0.25">
      <c r="H627" t="s">
        <v>14</v>
      </c>
      <c r="I627" s="1">
        <v>43556</v>
      </c>
      <c r="J627" t="s">
        <v>77</v>
      </c>
      <c r="K627" t="s">
        <v>78</v>
      </c>
      <c r="L627" t="s">
        <v>78</v>
      </c>
      <c r="M627" t="s">
        <v>78</v>
      </c>
      <c r="N627">
        <v>15</v>
      </c>
    </row>
    <row r="628" spans="8:19" x14ac:dyDescent="0.25">
      <c r="H628" t="s">
        <v>14</v>
      </c>
      <c r="I628" s="1">
        <v>43586</v>
      </c>
      <c r="J628" t="s">
        <v>77</v>
      </c>
      <c r="K628" t="s">
        <v>77</v>
      </c>
      <c r="L628" t="s">
        <v>77</v>
      </c>
      <c r="M628" t="s">
        <v>77</v>
      </c>
      <c r="N628">
        <v>11</v>
      </c>
      <c r="O628">
        <v>11</v>
      </c>
      <c r="P628">
        <v>7</v>
      </c>
      <c r="Q628">
        <v>11</v>
      </c>
      <c r="R628">
        <v>100</v>
      </c>
      <c r="S628">
        <v>11</v>
      </c>
    </row>
    <row r="629" spans="8:19" x14ac:dyDescent="0.25">
      <c r="H629" t="s">
        <v>14</v>
      </c>
      <c r="I629" s="1">
        <v>43586</v>
      </c>
      <c r="J629" t="s">
        <v>77</v>
      </c>
      <c r="K629" t="s">
        <v>77</v>
      </c>
      <c r="L629" t="s">
        <v>77</v>
      </c>
      <c r="M629" t="s">
        <v>78</v>
      </c>
      <c r="N629">
        <v>36</v>
      </c>
      <c r="S629">
        <v>36</v>
      </c>
    </row>
    <row r="630" spans="8:19" x14ac:dyDescent="0.25">
      <c r="H630" t="s">
        <v>14</v>
      </c>
      <c r="I630" s="1">
        <v>43586</v>
      </c>
      <c r="J630" t="s">
        <v>77</v>
      </c>
      <c r="K630" t="s">
        <v>77</v>
      </c>
      <c r="L630" t="s">
        <v>78</v>
      </c>
      <c r="M630" t="s">
        <v>77</v>
      </c>
      <c r="N630">
        <v>5</v>
      </c>
      <c r="O630">
        <v>5</v>
      </c>
      <c r="P630">
        <v>3</v>
      </c>
    </row>
    <row r="631" spans="8:19" x14ac:dyDescent="0.25">
      <c r="H631" t="s">
        <v>14</v>
      </c>
      <c r="I631" s="1">
        <v>43586</v>
      </c>
      <c r="J631" t="s">
        <v>77</v>
      </c>
      <c r="K631" t="s">
        <v>77</v>
      </c>
      <c r="L631" t="s">
        <v>78</v>
      </c>
      <c r="M631" t="s">
        <v>78</v>
      </c>
      <c r="N631">
        <v>4</v>
      </c>
    </row>
    <row r="632" spans="8:19" x14ac:dyDescent="0.25">
      <c r="H632" t="s">
        <v>14</v>
      </c>
      <c r="I632" s="1">
        <v>43586</v>
      </c>
      <c r="J632" t="s">
        <v>77</v>
      </c>
      <c r="K632" t="s">
        <v>78</v>
      </c>
      <c r="L632" t="s">
        <v>78</v>
      </c>
      <c r="M632" t="s">
        <v>77</v>
      </c>
      <c r="N632">
        <v>2</v>
      </c>
      <c r="O632">
        <v>2</v>
      </c>
      <c r="P632">
        <v>2</v>
      </c>
    </row>
    <row r="633" spans="8:19" x14ac:dyDescent="0.25">
      <c r="H633" t="s">
        <v>14</v>
      </c>
      <c r="I633" s="1">
        <v>43586</v>
      </c>
      <c r="J633" t="s">
        <v>77</v>
      </c>
      <c r="K633" t="s">
        <v>78</v>
      </c>
      <c r="L633" t="s">
        <v>78</v>
      </c>
      <c r="M633" t="s">
        <v>78</v>
      </c>
      <c r="N633">
        <v>18</v>
      </c>
    </row>
    <row r="634" spans="8:19" x14ac:dyDescent="0.25">
      <c r="H634" t="s">
        <v>14</v>
      </c>
      <c r="I634" s="1">
        <v>43617</v>
      </c>
      <c r="J634" t="s">
        <v>77</v>
      </c>
      <c r="K634" t="s">
        <v>77</v>
      </c>
      <c r="L634" t="s">
        <v>77</v>
      </c>
      <c r="M634" t="s">
        <v>77</v>
      </c>
      <c r="N634">
        <v>5</v>
      </c>
      <c r="O634">
        <v>5</v>
      </c>
      <c r="P634">
        <v>5</v>
      </c>
      <c r="Q634">
        <v>5</v>
      </c>
      <c r="R634">
        <v>100</v>
      </c>
      <c r="S634">
        <v>5</v>
      </c>
    </row>
    <row r="635" spans="8:19" x14ac:dyDescent="0.25">
      <c r="H635" t="s">
        <v>14</v>
      </c>
      <c r="I635" s="1">
        <v>43617</v>
      </c>
      <c r="J635" t="s">
        <v>77</v>
      </c>
      <c r="K635" t="s">
        <v>77</v>
      </c>
      <c r="L635" t="s">
        <v>77</v>
      </c>
      <c r="M635" t="s">
        <v>78</v>
      </c>
      <c r="N635">
        <v>34</v>
      </c>
      <c r="S635">
        <v>34</v>
      </c>
    </row>
    <row r="636" spans="8:19" x14ac:dyDescent="0.25">
      <c r="H636" t="s">
        <v>14</v>
      </c>
      <c r="I636" s="1">
        <v>43617</v>
      </c>
      <c r="J636" t="s">
        <v>77</v>
      </c>
      <c r="K636" t="s">
        <v>77</v>
      </c>
      <c r="L636" t="s">
        <v>78</v>
      </c>
      <c r="M636" t="s">
        <v>77</v>
      </c>
      <c r="N636">
        <v>3</v>
      </c>
      <c r="O636">
        <v>3</v>
      </c>
      <c r="P636">
        <v>2</v>
      </c>
    </row>
    <row r="637" spans="8:19" x14ac:dyDescent="0.25">
      <c r="H637" t="s">
        <v>14</v>
      </c>
      <c r="I637" s="1">
        <v>43617</v>
      </c>
      <c r="J637" t="s">
        <v>77</v>
      </c>
      <c r="K637" t="s">
        <v>77</v>
      </c>
      <c r="L637" t="s">
        <v>78</v>
      </c>
      <c r="M637" t="s">
        <v>78</v>
      </c>
      <c r="N637">
        <v>4</v>
      </c>
    </row>
    <row r="638" spans="8:19" x14ac:dyDescent="0.25">
      <c r="H638" t="s">
        <v>14</v>
      </c>
      <c r="I638" s="1">
        <v>43617</v>
      </c>
      <c r="J638" t="s">
        <v>77</v>
      </c>
      <c r="K638" t="s">
        <v>78</v>
      </c>
      <c r="L638" t="s">
        <v>78</v>
      </c>
      <c r="M638" t="s">
        <v>77</v>
      </c>
      <c r="N638">
        <v>1</v>
      </c>
      <c r="O638">
        <v>1</v>
      </c>
      <c r="P638">
        <v>1</v>
      </c>
    </row>
    <row r="639" spans="8:19" x14ac:dyDescent="0.25">
      <c r="H639" t="s">
        <v>14</v>
      </c>
      <c r="I639" s="1">
        <v>43617</v>
      </c>
      <c r="J639" t="s">
        <v>77</v>
      </c>
      <c r="K639" t="s">
        <v>78</v>
      </c>
      <c r="L639" t="s">
        <v>78</v>
      </c>
      <c r="M639" t="s">
        <v>78</v>
      </c>
      <c r="N639">
        <v>27</v>
      </c>
    </row>
    <row r="640" spans="8:19" x14ac:dyDescent="0.25">
      <c r="H640" t="s">
        <v>14</v>
      </c>
      <c r="I640" s="1">
        <v>43647</v>
      </c>
      <c r="J640" t="s">
        <v>77</v>
      </c>
      <c r="K640" t="s">
        <v>77</v>
      </c>
      <c r="L640" t="s">
        <v>77</v>
      </c>
      <c r="M640" t="s">
        <v>77</v>
      </c>
      <c r="N640">
        <v>8</v>
      </c>
      <c r="O640">
        <v>8</v>
      </c>
      <c r="P640">
        <v>5</v>
      </c>
      <c r="Q640">
        <v>8</v>
      </c>
      <c r="R640">
        <v>100</v>
      </c>
      <c r="S640">
        <v>8</v>
      </c>
    </row>
    <row r="641" spans="8:19" x14ac:dyDescent="0.25">
      <c r="H641" t="s">
        <v>14</v>
      </c>
      <c r="I641" s="1">
        <v>43647</v>
      </c>
      <c r="J641" t="s">
        <v>77</v>
      </c>
      <c r="K641" t="s">
        <v>77</v>
      </c>
      <c r="L641" t="s">
        <v>77</v>
      </c>
      <c r="M641" t="s">
        <v>78</v>
      </c>
      <c r="N641">
        <v>32</v>
      </c>
      <c r="S641">
        <v>32</v>
      </c>
    </row>
    <row r="642" spans="8:19" x14ac:dyDescent="0.25">
      <c r="H642" t="s">
        <v>14</v>
      </c>
      <c r="I642" s="1">
        <v>43647</v>
      </c>
      <c r="J642" t="s">
        <v>77</v>
      </c>
      <c r="K642" t="s">
        <v>77</v>
      </c>
      <c r="L642" t="s">
        <v>78</v>
      </c>
      <c r="M642" t="s">
        <v>77</v>
      </c>
      <c r="N642">
        <v>5</v>
      </c>
      <c r="O642">
        <v>5</v>
      </c>
      <c r="P642">
        <v>5</v>
      </c>
    </row>
    <row r="643" spans="8:19" x14ac:dyDescent="0.25">
      <c r="H643" t="s">
        <v>14</v>
      </c>
      <c r="I643" s="1">
        <v>43647</v>
      </c>
      <c r="J643" t="s">
        <v>77</v>
      </c>
      <c r="K643" t="s">
        <v>77</v>
      </c>
      <c r="L643" t="s">
        <v>78</v>
      </c>
      <c r="M643" t="s">
        <v>78</v>
      </c>
      <c r="N643">
        <v>3</v>
      </c>
    </row>
    <row r="644" spans="8:19" x14ac:dyDescent="0.25">
      <c r="H644" t="s">
        <v>14</v>
      </c>
      <c r="I644" s="1">
        <v>43647</v>
      </c>
      <c r="J644" t="s">
        <v>77</v>
      </c>
      <c r="K644" t="s">
        <v>78</v>
      </c>
      <c r="L644" t="s">
        <v>78</v>
      </c>
      <c r="M644" t="s">
        <v>77</v>
      </c>
      <c r="N644">
        <v>3</v>
      </c>
      <c r="O644">
        <v>3</v>
      </c>
      <c r="P644">
        <v>2</v>
      </c>
    </row>
    <row r="645" spans="8:19" x14ac:dyDescent="0.25">
      <c r="H645" t="s">
        <v>14</v>
      </c>
      <c r="I645" s="1">
        <v>43647</v>
      </c>
      <c r="J645" t="s">
        <v>77</v>
      </c>
      <c r="K645" t="s">
        <v>78</v>
      </c>
      <c r="L645" t="s">
        <v>78</v>
      </c>
      <c r="M645" t="s">
        <v>78</v>
      </c>
      <c r="N645">
        <v>8</v>
      </c>
    </row>
    <row r="646" spans="8:19" x14ac:dyDescent="0.25">
      <c r="H646" t="s">
        <v>14</v>
      </c>
      <c r="I646" s="1">
        <v>43678</v>
      </c>
      <c r="J646" t="s">
        <v>77</v>
      </c>
      <c r="K646" t="s">
        <v>77</v>
      </c>
      <c r="L646" t="s">
        <v>77</v>
      </c>
      <c r="M646" t="s">
        <v>77</v>
      </c>
      <c r="N646">
        <v>7</v>
      </c>
      <c r="O646">
        <v>7</v>
      </c>
      <c r="P646">
        <v>6</v>
      </c>
      <c r="Q646">
        <v>7</v>
      </c>
      <c r="R646">
        <v>100</v>
      </c>
      <c r="S646">
        <v>7</v>
      </c>
    </row>
    <row r="647" spans="8:19" x14ac:dyDescent="0.25">
      <c r="H647" t="s">
        <v>14</v>
      </c>
      <c r="I647" s="1">
        <v>43678</v>
      </c>
      <c r="J647" t="s">
        <v>77</v>
      </c>
      <c r="K647" t="s">
        <v>77</v>
      </c>
      <c r="L647" t="s">
        <v>77</v>
      </c>
      <c r="M647" t="s">
        <v>78</v>
      </c>
      <c r="N647">
        <v>24</v>
      </c>
      <c r="S647">
        <v>24</v>
      </c>
    </row>
    <row r="648" spans="8:19" x14ac:dyDescent="0.25">
      <c r="H648" t="s">
        <v>14</v>
      </c>
      <c r="I648" s="1">
        <v>43678</v>
      </c>
      <c r="J648" t="s">
        <v>77</v>
      </c>
      <c r="K648" t="s">
        <v>77</v>
      </c>
      <c r="L648" t="s">
        <v>78</v>
      </c>
      <c r="M648" t="s">
        <v>77</v>
      </c>
      <c r="N648">
        <v>2</v>
      </c>
      <c r="O648">
        <v>2</v>
      </c>
      <c r="P648">
        <v>2</v>
      </c>
    </row>
    <row r="649" spans="8:19" x14ac:dyDescent="0.25">
      <c r="H649" t="s">
        <v>14</v>
      </c>
      <c r="I649" s="1">
        <v>43678</v>
      </c>
      <c r="J649" t="s">
        <v>77</v>
      </c>
      <c r="K649" t="s">
        <v>77</v>
      </c>
      <c r="L649" t="s">
        <v>78</v>
      </c>
      <c r="M649" t="s">
        <v>78</v>
      </c>
      <c r="N649">
        <v>5</v>
      </c>
    </row>
    <row r="650" spans="8:19" x14ac:dyDescent="0.25">
      <c r="H650" t="s">
        <v>14</v>
      </c>
      <c r="I650" s="1">
        <v>43678</v>
      </c>
      <c r="J650" t="s">
        <v>77</v>
      </c>
      <c r="K650" t="s">
        <v>78</v>
      </c>
      <c r="L650" t="s">
        <v>78</v>
      </c>
      <c r="M650" t="s">
        <v>78</v>
      </c>
      <c r="N650">
        <v>19</v>
      </c>
    </row>
    <row r="651" spans="8:19" x14ac:dyDescent="0.25">
      <c r="H651" t="s">
        <v>14</v>
      </c>
      <c r="I651" s="1">
        <v>43709</v>
      </c>
      <c r="J651" t="s">
        <v>77</v>
      </c>
      <c r="K651" t="s">
        <v>77</v>
      </c>
      <c r="L651" t="s">
        <v>77</v>
      </c>
      <c r="M651" t="s">
        <v>77</v>
      </c>
      <c r="N651">
        <v>9</v>
      </c>
      <c r="O651">
        <v>9</v>
      </c>
      <c r="P651">
        <v>6</v>
      </c>
      <c r="Q651">
        <v>9</v>
      </c>
      <c r="R651">
        <v>100</v>
      </c>
      <c r="S651">
        <v>9</v>
      </c>
    </row>
    <row r="652" spans="8:19" x14ac:dyDescent="0.25">
      <c r="H652" t="s">
        <v>14</v>
      </c>
      <c r="I652" s="1">
        <v>43709</v>
      </c>
      <c r="J652" t="s">
        <v>77</v>
      </c>
      <c r="K652" t="s">
        <v>77</v>
      </c>
      <c r="L652" t="s">
        <v>77</v>
      </c>
      <c r="M652" t="s">
        <v>78</v>
      </c>
      <c r="N652">
        <v>44</v>
      </c>
      <c r="S652">
        <v>44</v>
      </c>
    </row>
    <row r="653" spans="8:19" x14ac:dyDescent="0.25">
      <c r="H653" t="s">
        <v>14</v>
      </c>
      <c r="I653" s="1">
        <v>43709</v>
      </c>
      <c r="J653" t="s">
        <v>77</v>
      </c>
      <c r="K653" t="s">
        <v>77</v>
      </c>
      <c r="L653" t="s">
        <v>78</v>
      </c>
      <c r="M653" t="s">
        <v>77</v>
      </c>
      <c r="N653">
        <v>5</v>
      </c>
      <c r="O653">
        <v>5</v>
      </c>
      <c r="P653">
        <v>5</v>
      </c>
    </row>
    <row r="654" spans="8:19" x14ac:dyDescent="0.25">
      <c r="H654" t="s">
        <v>14</v>
      </c>
      <c r="I654" s="1">
        <v>43709</v>
      </c>
      <c r="J654" t="s">
        <v>77</v>
      </c>
      <c r="K654" t="s">
        <v>77</v>
      </c>
      <c r="L654" t="s">
        <v>78</v>
      </c>
      <c r="M654" t="s">
        <v>78</v>
      </c>
      <c r="N654">
        <v>4</v>
      </c>
    </row>
    <row r="655" spans="8:19" x14ac:dyDescent="0.25">
      <c r="H655" t="s">
        <v>14</v>
      </c>
      <c r="I655" s="1">
        <v>43709</v>
      </c>
      <c r="J655" t="s">
        <v>77</v>
      </c>
      <c r="K655" t="s">
        <v>78</v>
      </c>
      <c r="L655" t="s">
        <v>78</v>
      </c>
      <c r="M655" t="s">
        <v>78</v>
      </c>
      <c r="N655">
        <v>16</v>
      </c>
    </row>
    <row r="656" spans="8:19" x14ac:dyDescent="0.25">
      <c r="H656" t="s">
        <v>14</v>
      </c>
      <c r="I656" s="1">
        <v>43739</v>
      </c>
      <c r="J656" t="s">
        <v>77</v>
      </c>
      <c r="K656" t="s">
        <v>77</v>
      </c>
      <c r="L656" t="s">
        <v>77</v>
      </c>
      <c r="M656" t="s">
        <v>77</v>
      </c>
      <c r="N656">
        <v>8</v>
      </c>
      <c r="O656">
        <v>8</v>
      </c>
      <c r="P656">
        <v>5</v>
      </c>
      <c r="Q656">
        <v>8</v>
      </c>
      <c r="R656">
        <v>100</v>
      </c>
      <c r="S656">
        <v>8</v>
      </c>
    </row>
    <row r="657" spans="8:19" x14ac:dyDescent="0.25">
      <c r="H657" t="s">
        <v>14</v>
      </c>
      <c r="I657" s="1">
        <v>43739</v>
      </c>
      <c r="J657" t="s">
        <v>77</v>
      </c>
      <c r="K657" t="s">
        <v>77</v>
      </c>
      <c r="L657" t="s">
        <v>77</v>
      </c>
      <c r="M657" t="s">
        <v>78</v>
      </c>
      <c r="N657">
        <v>28</v>
      </c>
      <c r="S657">
        <v>28</v>
      </c>
    </row>
    <row r="658" spans="8:19" x14ac:dyDescent="0.25">
      <c r="H658" t="s">
        <v>14</v>
      </c>
      <c r="I658" s="1">
        <v>43739</v>
      </c>
      <c r="J658" t="s">
        <v>77</v>
      </c>
      <c r="K658" t="s">
        <v>77</v>
      </c>
      <c r="L658" t="s">
        <v>78</v>
      </c>
      <c r="M658" t="s">
        <v>77</v>
      </c>
      <c r="N658">
        <v>3</v>
      </c>
      <c r="O658">
        <v>3</v>
      </c>
      <c r="P658">
        <v>2</v>
      </c>
    </row>
    <row r="659" spans="8:19" x14ac:dyDescent="0.25">
      <c r="H659" t="s">
        <v>14</v>
      </c>
      <c r="I659" s="1">
        <v>43739</v>
      </c>
      <c r="J659" t="s">
        <v>77</v>
      </c>
      <c r="K659" t="s">
        <v>77</v>
      </c>
      <c r="L659" t="s">
        <v>78</v>
      </c>
      <c r="M659" t="s">
        <v>78</v>
      </c>
      <c r="N659">
        <v>6</v>
      </c>
    </row>
    <row r="660" spans="8:19" x14ac:dyDescent="0.25">
      <c r="H660" t="s">
        <v>14</v>
      </c>
      <c r="I660" s="1">
        <v>43739</v>
      </c>
      <c r="J660" t="s">
        <v>77</v>
      </c>
      <c r="K660" t="s">
        <v>78</v>
      </c>
      <c r="L660" t="s">
        <v>78</v>
      </c>
      <c r="M660" t="s">
        <v>77</v>
      </c>
      <c r="N660">
        <v>2</v>
      </c>
      <c r="O660">
        <v>2</v>
      </c>
      <c r="P660">
        <v>2</v>
      </c>
    </row>
    <row r="661" spans="8:19" x14ac:dyDescent="0.25">
      <c r="H661" t="s">
        <v>14</v>
      </c>
      <c r="I661" s="1">
        <v>43739</v>
      </c>
      <c r="J661" t="s">
        <v>77</v>
      </c>
      <c r="K661" t="s">
        <v>78</v>
      </c>
      <c r="L661" t="s">
        <v>78</v>
      </c>
      <c r="M661" t="s">
        <v>78</v>
      </c>
      <c r="N661">
        <v>22</v>
      </c>
    </row>
    <row r="662" spans="8:19" x14ac:dyDescent="0.25">
      <c r="H662" t="s">
        <v>14</v>
      </c>
      <c r="I662" s="1">
        <v>43770</v>
      </c>
      <c r="J662" t="s">
        <v>77</v>
      </c>
      <c r="K662" t="s">
        <v>77</v>
      </c>
      <c r="L662" t="s">
        <v>77</v>
      </c>
      <c r="M662" t="s">
        <v>77</v>
      </c>
      <c r="N662">
        <v>10</v>
      </c>
      <c r="O662">
        <v>10</v>
      </c>
      <c r="P662">
        <v>7</v>
      </c>
      <c r="Q662">
        <v>10</v>
      </c>
      <c r="R662">
        <v>100</v>
      </c>
      <c r="S662">
        <v>10</v>
      </c>
    </row>
    <row r="663" spans="8:19" x14ac:dyDescent="0.25">
      <c r="H663" t="s">
        <v>14</v>
      </c>
      <c r="I663" s="1">
        <v>43770</v>
      </c>
      <c r="J663" t="s">
        <v>77</v>
      </c>
      <c r="K663" t="s">
        <v>77</v>
      </c>
      <c r="L663" t="s">
        <v>77</v>
      </c>
      <c r="M663" t="s">
        <v>78</v>
      </c>
      <c r="N663">
        <v>38</v>
      </c>
      <c r="S663">
        <v>38</v>
      </c>
    </row>
    <row r="664" spans="8:19" x14ac:dyDescent="0.25">
      <c r="H664" t="s">
        <v>14</v>
      </c>
      <c r="I664" s="1">
        <v>43770</v>
      </c>
      <c r="J664" t="s">
        <v>77</v>
      </c>
      <c r="K664" t="s">
        <v>77</v>
      </c>
      <c r="L664" t="s">
        <v>78</v>
      </c>
      <c r="M664" t="s">
        <v>77</v>
      </c>
      <c r="N664">
        <v>3</v>
      </c>
      <c r="O664">
        <v>3</v>
      </c>
      <c r="P664">
        <v>3</v>
      </c>
    </row>
    <row r="665" spans="8:19" x14ac:dyDescent="0.25">
      <c r="H665" t="s">
        <v>14</v>
      </c>
      <c r="I665" s="1">
        <v>43770</v>
      </c>
      <c r="J665" t="s">
        <v>77</v>
      </c>
      <c r="K665" t="s">
        <v>77</v>
      </c>
      <c r="L665" t="s">
        <v>78</v>
      </c>
      <c r="M665" t="s">
        <v>78</v>
      </c>
      <c r="N665">
        <v>3</v>
      </c>
    </row>
    <row r="666" spans="8:19" x14ac:dyDescent="0.25">
      <c r="H666" t="s">
        <v>14</v>
      </c>
      <c r="I666" s="1">
        <v>43770</v>
      </c>
      <c r="J666" t="s">
        <v>77</v>
      </c>
      <c r="K666" t="s">
        <v>78</v>
      </c>
      <c r="L666" t="s">
        <v>78</v>
      </c>
      <c r="M666" t="s">
        <v>78</v>
      </c>
      <c r="N666">
        <v>14</v>
      </c>
    </row>
    <row r="667" spans="8:19" x14ac:dyDescent="0.25">
      <c r="H667" t="s">
        <v>14</v>
      </c>
      <c r="I667" s="1">
        <v>43800</v>
      </c>
      <c r="J667" t="s">
        <v>77</v>
      </c>
      <c r="K667" t="s">
        <v>77</v>
      </c>
      <c r="L667" t="s">
        <v>77</v>
      </c>
      <c r="M667" t="s">
        <v>77</v>
      </c>
      <c r="N667">
        <v>10</v>
      </c>
      <c r="O667">
        <v>10</v>
      </c>
      <c r="P667">
        <v>8</v>
      </c>
      <c r="Q667">
        <v>10</v>
      </c>
      <c r="R667">
        <v>100</v>
      </c>
      <c r="S667">
        <v>10</v>
      </c>
    </row>
    <row r="668" spans="8:19" x14ac:dyDescent="0.25">
      <c r="H668" t="s">
        <v>14</v>
      </c>
      <c r="I668" s="1">
        <v>43800</v>
      </c>
      <c r="J668" t="s">
        <v>77</v>
      </c>
      <c r="K668" t="s">
        <v>77</v>
      </c>
      <c r="L668" t="s">
        <v>77</v>
      </c>
      <c r="M668" t="s">
        <v>78</v>
      </c>
      <c r="N668">
        <v>31</v>
      </c>
      <c r="S668">
        <v>31</v>
      </c>
    </row>
    <row r="669" spans="8:19" x14ac:dyDescent="0.25">
      <c r="H669" t="s">
        <v>14</v>
      </c>
      <c r="I669" s="1">
        <v>43800</v>
      </c>
      <c r="J669" t="s">
        <v>77</v>
      </c>
      <c r="K669" t="s">
        <v>77</v>
      </c>
      <c r="L669" t="s">
        <v>78</v>
      </c>
      <c r="M669" t="s">
        <v>77</v>
      </c>
      <c r="N669">
        <v>5</v>
      </c>
      <c r="O669">
        <v>5</v>
      </c>
      <c r="P669">
        <v>4</v>
      </c>
    </row>
    <row r="670" spans="8:19" x14ac:dyDescent="0.25">
      <c r="H670" t="s">
        <v>14</v>
      </c>
      <c r="I670" s="1">
        <v>43800</v>
      </c>
      <c r="J670" t="s">
        <v>77</v>
      </c>
      <c r="K670" t="s">
        <v>77</v>
      </c>
      <c r="L670" t="s">
        <v>78</v>
      </c>
      <c r="M670" t="s">
        <v>78</v>
      </c>
      <c r="N670">
        <v>2</v>
      </c>
    </row>
    <row r="671" spans="8:19" x14ac:dyDescent="0.25">
      <c r="H671" t="s">
        <v>14</v>
      </c>
      <c r="I671" s="1">
        <v>43800</v>
      </c>
      <c r="J671" t="s">
        <v>77</v>
      </c>
      <c r="K671" t="s">
        <v>78</v>
      </c>
      <c r="L671" t="s">
        <v>78</v>
      </c>
      <c r="M671" t="s">
        <v>77</v>
      </c>
      <c r="N671">
        <v>4</v>
      </c>
      <c r="O671">
        <v>4</v>
      </c>
      <c r="P671">
        <v>4</v>
      </c>
    </row>
    <row r="672" spans="8:19" x14ac:dyDescent="0.25">
      <c r="H672" t="s">
        <v>14</v>
      </c>
      <c r="I672" s="1">
        <v>43800</v>
      </c>
      <c r="J672" t="s">
        <v>77</v>
      </c>
      <c r="K672" t="s">
        <v>78</v>
      </c>
      <c r="L672" t="s">
        <v>78</v>
      </c>
      <c r="M672" t="s">
        <v>78</v>
      </c>
      <c r="N672">
        <v>20</v>
      </c>
    </row>
    <row r="673" spans="8:19" x14ac:dyDescent="0.25">
      <c r="H673" t="s">
        <v>15</v>
      </c>
      <c r="I673" s="1">
        <v>43466</v>
      </c>
      <c r="J673" t="s">
        <v>77</v>
      </c>
      <c r="K673" t="s">
        <v>77</v>
      </c>
      <c r="L673" t="s">
        <v>77</v>
      </c>
      <c r="M673" t="s">
        <v>77</v>
      </c>
      <c r="N673">
        <v>5</v>
      </c>
      <c r="O673">
        <v>5</v>
      </c>
      <c r="P673">
        <v>3</v>
      </c>
      <c r="Q673">
        <v>5</v>
      </c>
      <c r="R673">
        <v>100</v>
      </c>
      <c r="S673">
        <v>5</v>
      </c>
    </row>
    <row r="674" spans="8:19" x14ac:dyDescent="0.25">
      <c r="H674" t="s">
        <v>15</v>
      </c>
      <c r="I674" s="1">
        <v>43466</v>
      </c>
      <c r="J674" t="s">
        <v>77</v>
      </c>
      <c r="K674" t="s">
        <v>77</v>
      </c>
      <c r="L674" t="s">
        <v>77</v>
      </c>
      <c r="M674" t="s">
        <v>78</v>
      </c>
      <c r="N674">
        <v>25</v>
      </c>
      <c r="S674">
        <v>25</v>
      </c>
    </row>
    <row r="675" spans="8:19" x14ac:dyDescent="0.25">
      <c r="H675" t="s">
        <v>15</v>
      </c>
      <c r="I675" s="1">
        <v>43466</v>
      </c>
      <c r="J675" t="s">
        <v>77</v>
      </c>
      <c r="K675" t="s">
        <v>77</v>
      </c>
      <c r="L675" t="s">
        <v>78</v>
      </c>
      <c r="M675" t="s">
        <v>78</v>
      </c>
      <c r="N675">
        <v>4</v>
      </c>
    </row>
    <row r="676" spans="8:19" x14ac:dyDescent="0.25">
      <c r="H676" t="s">
        <v>15</v>
      </c>
      <c r="I676" s="1">
        <v>43466</v>
      </c>
      <c r="J676" t="s">
        <v>77</v>
      </c>
      <c r="K676" t="s">
        <v>78</v>
      </c>
      <c r="L676" t="s">
        <v>78</v>
      </c>
      <c r="M676" t="s">
        <v>77</v>
      </c>
      <c r="N676">
        <v>3</v>
      </c>
      <c r="O676">
        <v>3</v>
      </c>
      <c r="P676">
        <v>3</v>
      </c>
    </row>
    <row r="677" spans="8:19" x14ac:dyDescent="0.25">
      <c r="H677" t="s">
        <v>15</v>
      </c>
      <c r="I677" s="1">
        <v>43466</v>
      </c>
      <c r="J677" t="s">
        <v>77</v>
      </c>
      <c r="K677" t="s">
        <v>78</v>
      </c>
      <c r="L677" t="s">
        <v>78</v>
      </c>
      <c r="M677" t="s">
        <v>78</v>
      </c>
      <c r="N677">
        <v>16</v>
      </c>
    </row>
    <row r="678" spans="8:19" x14ac:dyDescent="0.25">
      <c r="H678" t="s">
        <v>15</v>
      </c>
      <c r="I678" s="1">
        <v>43497</v>
      </c>
      <c r="J678" t="s">
        <v>77</v>
      </c>
      <c r="K678" t="s">
        <v>77</v>
      </c>
      <c r="L678" t="s">
        <v>77</v>
      </c>
      <c r="M678" t="s">
        <v>77</v>
      </c>
      <c r="N678">
        <v>10</v>
      </c>
      <c r="O678">
        <v>10</v>
      </c>
      <c r="P678">
        <v>7</v>
      </c>
      <c r="Q678">
        <v>10</v>
      </c>
      <c r="R678">
        <v>100</v>
      </c>
      <c r="S678">
        <v>10</v>
      </c>
    </row>
    <row r="679" spans="8:19" x14ac:dyDescent="0.25">
      <c r="H679" t="s">
        <v>15</v>
      </c>
      <c r="I679" s="1">
        <v>43497</v>
      </c>
      <c r="J679" t="s">
        <v>77</v>
      </c>
      <c r="K679" t="s">
        <v>77</v>
      </c>
      <c r="L679" t="s">
        <v>77</v>
      </c>
      <c r="M679" t="s">
        <v>78</v>
      </c>
      <c r="N679">
        <v>15</v>
      </c>
      <c r="S679">
        <v>15</v>
      </c>
    </row>
    <row r="680" spans="8:19" x14ac:dyDescent="0.25">
      <c r="H680" t="s">
        <v>15</v>
      </c>
      <c r="I680" s="1">
        <v>43497</v>
      </c>
      <c r="J680" t="s">
        <v>77</v>
      </c>
      <c r="K680" t="s">
        <v>77</v>
      </c>
      <c r="L680" t="s">
        <v>78</v>
      </c>
      <c r="M680" t="s">
        <v>77</v>
      </c>
      <c r="N680">
        <v>2</v>
      </c>
      <c r="O680">
        <v>2</v>
      </c>
      <c r="P680">
        <v>2</v>
      </c>
    </row>
    <row r="681" spans="8:19" x14ac:dyDescent="0.25">
      <c r="H681" t="s">
        <v>15</v>
      </c>
      <c r="I681" s="1">
        <v>43497</v>
      </c>
      <c r="J681" t="s">
        <v>77</v>
      </c>
      <c r="K681" t="s">
        <v>77</v>
      </c>
      <c r="L681" t="s">
        <v>78</v>
      </c>
      <c r="M681" t="s">
        <v>78</v>
      </c>
      <c r="N681">
        <v>1</v>
      </c>
    </row>
    <row r="682" spans="8:19" x14ac:dyDescent="0.25">
      <c r="H682" t="s">
        <v>15</v>
      </c>
      <c r="I682" s="1">
        <v>43497</v>
      </c>
      <c r="J682" t="s">
        <v>77</v>
      </c>
      <c r="K682" t="s">
        <v>78</v>
      </c>
      <c r="L682" t="s">
        <v>78</v>
      </c>
      <c r="M682" t="s">
        <v>77</v>
      </c>
      <c r="N682">
        <v>1</v>
      </c>
      <c r="O682">
        <v>1</v>
      </c>
    </row>
    <row r="683" spans="8:19" x14ac:dyDescent="0.25">
      <c r="H683" t="s">
        <v>15</v>
      </c>
      <c r="I683" s="1">
        <v>43497</v>
      </c>
      <c r="J683" t="s">
        <v>77</v>
      </c>
      <c r="K683" t="s">
        <v>78</v>
      </c>
      <c r="L683" t="s">
        <v>78</v>
      </c>
      <c r="M683" t="s">
        <v>78</v>
      </c>
      <c r="N683">
        <v>6</v>
      </c>
    </row>
    <row r="684" spans="8:19" x14ac:dyDescent="0.25">
      <c r="H684" t="s">
        <v>15</v>
      </c>
      <c r="I684" s="1">
        <v>43525</v>
      </c>
      <c r="J684" t="s">
        <v>77</v>
      </c>
      <c r="K684" t="s">
        <v>77</v>
      </c>
      <c r="L684" t="s">
        <v>77</v>
      </c>
      <c r="M684" t="s">
        <v>77</v>
      </c>
      <c r="N684">
        <v>10</v>
      </c>
      <c r="O684">
        <v>10</v>
      </c>
      <c r="P684">
        <v>6</v>
      </c>
      <c r="Q684">
        <v>10</v>
      </c>
      <c r="R684">
        <v>100</v>
      </c>
      <c r="S684">
        <v>10</v>
      </c>
    </row>
    <row r="685" spans="8:19" x14ac:dyDescent="0.25">
      <c r="H685" t="s">
        <v>15</v>
      </c>
      <c r="I685" s="1">
        <v>43525</v>
      </c>
      <c r="J685" t="s">
        <v>77</v>
      </c>
      <c r="K685" t="s">
        <v>77</v>
      </c>
      <c r="L685" t="s">
        <v>77</v>
      </c>
      <c r="M685" t="s">
        <v>78</v>
      </c>
      <c r="N685">
        <v>23</v>
      </c>
      <c r="S685">
        <v>23</v>
      </c>
    </row>
    <row r="686" spans="8:19" x14ac:dyDescent="0.25">
      <c r="H686" t="s">
        <v>15</v>
      </c>
      <c r="I686" s="1">
        <v>43525</v>
      </c>
      <c r="J686" t="s">
        <v>77</v>
      </c>
      <c r="K686" t="s">
        <v>77</v>
      </c>
      <c r="L686" t="s">
        <v>78</v>
      </c>
      <c r="M686" t="s">
        <v>77</v>
      </c>
      <c r="N686">
        <v>1</v>
      </c>
      <c r="O686">
        <v>1</v>
      </c>
    </row>
    <row r="687" spans="8:19" x14ac:dyDescent="0.25">
      <c r="H687" t="s">
        <v>15</v>
      </c>
      <c r="I687" s="1">
        <v>43525</v>
      </c>
      <c r="J687" t="s">
        <v>77</v>
      </c>
      <c r="K687" t="s">
        <v>77</v>
      </c>
      <c r="L687" t="s">
        <v>78</v>
      </c>
      <c r="M687" t="s">
        <v>78</v>
      </c>
      <c r="N687">
        <v>1</v>
      </c>
    </row>
    <row r="688" spans="8:19" x14ac:dyDescent="0.25">
      <c r="H688" t="s">
        <v>15</v>
      </c>
      <c r="I688" s="1">
        <v>43525</v>
      </c>
      <c r="J688" t="s">
        <v>77</v>
      </c>
      <c r="K688" t="s">
        <v>78</v>
      </c>
      <c r="L688" t="s">
        <v>78</v>
      </c>
      <c r="M688" t="s">
        <v>77</v>
      </c>
      <c r="N688">
        <v>2</v>
      </c>
      <c r="O688">
        <v>2</v>
      </c>
      <c r="P688">
        <v>2</v>
      </c>
    </row>
    <row r="689" spans="8:19" x14ac:dyDescent="0.25">
      <c r="H689" t="s">
        <v>15</v>
      </c>
      <c r="I689" s="1">
        <v>43525</v>
      </c>
      <c r="J689" t="s">
        <v>77</v>
      </c>
      <c r="K689" t="s">
        <v>78</v>
      </c>
      <c r="L689" t="s">
        <v>78</v>
      </c>
      <c r="M689" t="s">
        <v>78</v>
      </c>
      <c r="N689">
        <v>11</v>
      </c>
    </row>
    <row r="690" spans="8:19" x14ac:dyDescent="0.25">
      <c r="H690" t="s">
        <v>15</v>
      </c>
      <c r="I690" s="1">
        <v>43556</v>
      </c>
      <c r="J690" t="s">
        <v>77</v>
      </c>
      <c r="K690" t="s">
        <v>77</v>
      </c>
      <c r="L690" t="s">
        <v>77</v>
      </c>
      <c r="M690" t="s">
        <v>77</v>
      </c>
      <c r="N690">
        <v>3</v>
      </c>
      <c r="O690">
        <v>3</v>
      </c>
      <c r="P690">
        <v>3</v>
      </c>
      <c r="Q690">
        <v>3</v>
      </c>
      <c r="R690">
        <v>100</v>
      </c>
      <c r="S690">
        <v>3</v>
      </c>
    </row>
    <row r="691" spans="8:19" x14ac:dyDescent="0.25">
      <c r="H691" t="s">
        <v>15</v>
      </c>
      <c r="I691" s="1">
        <v>43556</v>
      </c>
      <c r="J691" t="s">
        <v>77</v>
      </c>
      <c r="K691" t="s">
        <v>77</v>
      </c>
      <c r="L691" t="s">
        <v>77</v>
      </c>
      <c r="M691" t="s">
        <v>78</v>
      </c>
      <c r="N691">
        <v>17</v>
      </c>
      <c r="S691">
        <v>17</v>
      </c>
    </row>
    <row r="692" spans="8:19" x14ac:dyDescent="0.25">
      <c r="H692" t="s">
        <v>15</v>
      </c>
      <c r="I692" s="1">
        <v>43556</v>
      </c>
      <c r="J692" t="s">
        <v>77</v>
      </c>
      <c r="K692" t="s">
        <v>77</v>
      </c>
      <c r="L692" t="s">
        <v>78</v>
      </c>
      <c r="M692" t="s">
        <v>77</v>
      </c>
      <c r="N692">
        <v>6</v>
      </c>
      <c r="O692">
        <v>6</v>
      </c>
      <c r="P692">
        <v>5</v>
      </c>
    </row>
    <row r="693" spans="8:19" x14ac:dyDescent="0.25">
      <c r="H693" t="s">
        <v>15</v>
      </c>
      <c r="I693" s="1">
        <v>43556</v>
      </c>
      <c r="J693" t="s">
        <v>77</v>
      </c>
      <c r="K693" t="s">
        <v>77</v>
      </c>
      <c r="L693" t="s">
        <v>78</v>
      </c>
      <c r="M693" t="s">
        <v>78</v>
      </c>
      <c r="N693">
        <v>2</v>
      </c>
    </row>
    <row r="694" spans="8:19" x14ac:dyDescent="0.25">
      <c r="H694" t="s">
        <v>15</v>
      </c>
      <c r="I694" s="1">
        <v>43556</v>
      </c>
      <c r="J694" t="s">
        <v>77</v>
      </c>
      <c r="K694" t="s">
        <v>78</v>
      </c>
      <c r="L694" t="s">
        <v>78</v>
      </c>
      <c r="M694" t="s">
        <v>77</v>
      </c>
      <c r="N694">
        <v>1</v>
      </c>
      <c r="O694">
        <v>1</v>
      </c>
    </row>
    <row r="695" spans="8:19" x14ac:dyDescent="0.25">
      <c r="H695" t="s">
        <v>15</v>
      </c>
      <c r="I695" s="1">
        <v>43556</v>
      </c>
      <c r="J695" t="s">
        <v>77</v>
      </c>
      <c r="K695" t="s">
        <v>78</v>
      </c>
      <c r="L695" t="s">
        <v>78</v>
      </c>
      <c r="M695" t="s">
        <v>78</v>
      </c>
      <c r="N695">
        <v>10</v>
      </c>
    </row>
    <row r="696" spans="8:19" x14ac:dyDescent="0.25">
      <c r="H696" t="s">
        <v>15</v>
      </c>
      <c r="I696" s="1">
        <v>43586</v>
      </c>
      <c r="J696" t="s">
        <v>77</v>
      </c>
      <c r="K696" t="s">
        <v>77</v>
      </c>
      <c r="L696" t="s">
        <v>77</v>
      </c>
      <c r="M696" t="s">
        <v>77</v>
      </c>
      <c r="N696">
        <v>6</v>
      </c>
      <c r="O696">
        <v>6</v>
      </c>
      <c r="P696">
        <v>2</v>
      </c>
      <c r="Q696">
        <v>6</v>
      </c>
      <c r="R696">
        <v>100</v>
      </c>
      <c r="S696">
        <v>6</v>
      </c>
    </row>
    <row r="697" spans="8:19" x14ac:dyDescent="0.25">
      <c r="H697" t="s">
        <v>15</v>
      </c>
      <c r="I697" s="1">
        <v>43586</v>
      </c>
      <c r="J697" t="s">
        <v>77</v>
      </c>
      <c r="K697" t="s">
        <v>77</v>
      </c>
      <c r="L697" t="s">
        <v>77</v>
      </c>
      <c r="M697" t="s">
        <v>78</v>
      </c>
      <c r="N697">
        <v>19</v>
      </c>
      <c r="S697">
        <v>19</v>
      </c>
    </row>
    <row r="698" spans="8:19" x14ac:dyDescent="0.25">
      <c r="H698" t="s">
        <v>15</v>
      </c>
      <c r="I698" s="1">
        <v>43586</v>
      </c>
      <c r="J698" t="s">
        <v>77</v>
      </c>
      <c r="K698" t="s">
        <v>77</v>
      </c>
      <c r="L698" t="s">
        <v>78</v>
      </c>
      <c r="M698" t="s">
        <v>77</v>
      </c>
      <c r="N698">
        <v>2</v>
      </c>
      <c r="O698">
        <v>2</v>
      </c>
      <c r="P698">
        <v>2</v>
      </c>
    </row>
    <row r="699" spans="8:19" x14ac:dyDescent="0.25">
      <c r="H699" t="s">
        <v>15</v>
      </c>
      <c r="I699" s="1">
        <v>43586</v>
      </c>
      <c r="J699" t="s">
        <v>77</v>
      </c>
      <c r="K699" t="s">
        <v>77</v>
      </c>
      <c r="L699" t="s">
        <v>78</v>
      </c>
      <c r="M699" t="s">
        <v>78</v>
      </c>
      <c r="N699">
        <v>3</v>
      </c>
    </row>
    <row r="700" spans="8:19" x14ac:dyDescent="0.25">
      <c r="H700" t="s">
        <v>15</v>
      </c>
      <c r="I700" s="1">
        <v>43586</v>
      </c>
      <c r="J700" t="s">
        <v>77</v>
      </c>
      <c r="K700" t="s">
        <v>78</v>
      </c>
      <c r="L700" t="s">
        <v>78</v>
      </c>
      <c r="M700" t="s">
        <v>77</v>
      </c>
      <c r="N700">
        <v>1</v>
      </c>
      <c r="O700">
        <v>1</v>
      </c>
      <c r="P700">
        <v>1</v>
      </c>
    </row>
    <row r="701" spans="8:19" x14ac:dyDescent="0.25">
      <c r="H701" t="s">
        <v>15</v>
      </c>
      <c r="I701" s="1">
        <v>43586</v>
      </c>
      <c r="J701" t="s">
        <v>77</v>
      </c>
      <c r="K701" t="s">
        <v>78</v>
      </c>
      <c r="L701" t="s">
        <v>78</v>
      </c>
      <c r="M701" t="s">
        <v>78</v>
      </c>
      <c r="N701">
        <v>7</v>
      </c>
    </row>
    <row r="702" spans="8:19" x14ac:dyDescent="0.25">
      <c r="H702" t="s">
        <v>15</v>
      </c>
      <c r="I702" s="1">
        <v>43617</v>
      </c>
      <c r="J702" t="s">
        <v>77</v>
      </c>
      <c r="K702" t="s">
        <v>77</v>
      </c>
      <c r="L702" t="s">
        <v>77</v>
      </c>
      <c r="M702" t="s">
        <v>77</v>
      </c>
      <c r="N702">
        <v>8</v>
      </c>
      <c r="O702">
        <v>8</v>
      </c>
      <c r="P702">
        <v>5</v>
      </c>
      <c r="Q702">
        <v>8</v>
      </c>
      <c r="R702">
        <v>100</v>
      </c>
      <c r="S702">
        <v>8</v>
      </c>
    </row>
    <row r="703" spans="8:19" x14ac:dyDescent="0.25">
      <c r="H703" t="s">
        <v>15</v>
      </c>
      <c r="I703" s="1">
        <v>43617</v>
      </c>
      <c r="J703" t="s">
        <v>77</v>
      </c>
      <c r="K703" t="s">
        <v>77</v>
      </c>
      <c r="L703" t="s">
        <v>77</v>
      </c>
      <c r="M703" t="s">
        <v>78</v>
      </c>
      <c r="N703">
        <v>19</v>
      </c>
      <c r="S703">
        <v>19</v>
      </c>
    </row>
    <row r="704" spans="8:19" x14ac:dyDescent="0.25">
      <c r="H704" t="s">
        <v>15</v>
      </c>
      <c r="I704" s="1">
        <v>43617</v>
      </c>
      <c r="J704" t="s">
        <v>77</v>
      </c>
      <c r="K704" t="s">
        <v>77</v>
      </c>
      <c r="L704" t="s">
        <v>78</v>
      </c>
      <c r="M704" t="s">
        <v>77</v>
      </c>
      <c r="N704">
        <v>6</v>
      </c>
      <c r="O704">
        <v>6</v>
      </c>
      <c r="P704">
        <v>6</v>
      </c>
    </row>
    <row r="705" spans="8:19" x14ac:dyDescent="0.25">
      <c r="H705" t="s">
        <v>15</v>
      </c>
      <c r="I705" s="1">
        <v>43617</v>
      </c>
      <c r="J705" t="s">
        <v>77</v>
      </c>
      <c r="K705" t="s">
        <v>78</v>
      </c>
      <c r="L705" t="s">
        <v>78</v>
      </c>
      <c r="M705" t="s">
        <v>77</v>
      </c>
      <c r="N705">
        <v>2</v>
      </c>
      <c r="O705">
        <v>2</v>
      </c>
      <c r="P705">
        <v>2</v>
      </c>
    </row>
    <row r="706" spans="8:19" x14ac:dyDescent="0.25">
      <c r="H706" t="s">
        <v>15</v>
      </c>
      <c r="I706" s="1">
        <v>43617</v>
      </c>
      <c r="J706" t="s">
        <v>77</v>
      </c>
      <c r="K706" t="s">
        <v>78</v>
      </c>
      <c r="L706" t="s">
        <v>78</v>
      </c>
      <c r="M706" t="s">
        <v>78</v>
      </c>
      <c r="N706">
        <v>9</v>
      </c>
    </row>
    <row r="707" spans="8:19" x14ac:dyDescent="0.25">
      <c r="H707" t="s">
        <v>15</v>
      </c>
      <c r="I707" s="1">
        <v>43647</v>
      </c>
      <c r="J707" t="s">
        <v>77</v>
      </c>
      <c r="K707" t="s">
        <v>77</v>
      </c>
      <c r="L707" t="s">
        <v>77</v>
      </c>
      <c r="M707" t="s">
        <v>77</v>
      </c>
      <c r="N707">
        <v>5</v>
      </c>
      <c r="O707">
        <v>5</v>
      </c>
      <c r="P707">
        <v>3</v>
      </c>
      <c r="Q707">
        <v>5</v>
      </c>
      <c r="R707">
        <v>100</v>
      </c>
      <c r="S707">
        <v>5</v>
      </c>
    </row>
    <row r="708" spans="8:19" x14ac:dyDescent="0.25">
      <c r="H708" t="s">
        <v>15</v>
      </c>
      <c r="I708" s="1">
        <v>43647</v>
      </c>
      <c r="J708" t="s">
        <v>77</v>
      </c>
      <c r="K708" t="s">
        <v>77</v>
      </c>
      <c r="L708" t="s">
        <v>77</v>
      </c>
      <c r="M708" t="s">
        <v>78</v>
      </c>
      <c r="N708">
        <v>17</v>
      </c>
      <c r="S708">
        <v>17</v>
      </c>
    </row>
    <row r="709" spans="8:19" x14ac:dyDescent="0.25">
      <c r="H709" t="s">
        <v>15</v>
      </c>
      <c r="I709" s="1">
        <v>43647</v>
      </c>
      <c r="J709" t="s">
        <v>77</v>
      </c>
      <c r="K709" t="s">
        <v>77</v>
      </c>
      <c r="L709" t="s">
        <v>78</v>
      </c>
      <c r="M709" t="s">
        <v>77</v>
      </c>
      <c r="N709">
        <v>2</v>
      </c>
      <c r="O709">
        <v>2</v>
      </c>
      <c r="P709">
        <v>1</v>
      </c>
    </row>
    <row r="710" spans="8:19" x14ac:dyDescent="0.25">
      <c r="H710" t="s">
        <v>15</v>
      </c>
      <c r="I710" s="1">
        <v>43647</v>
      </c>
      <c r="J710" t="s">
        <v>77</v>
      </c>
      <c r="K710" t="s">
        <v>77</v>
      </c>
      <c r="L710" t="s">
        <v>78</v>
      </c>
      <c r="M710" t="s">
        <v>78</v>
      </c>
      <c r="N710">
        <v>1</v>
      </c>
    </row>
    <row r="711" spans="8:19" x14ac:dyDescent="0.25">
      <c r="H711" t="s">
        <v>15</v>
      </c>
      <c r="I711" s="1">
        <v>43647</v>
      </c>
      <c r="J711" t="s">
        <v>77</v>
      </c>
      <c r="K711" t="s">
        <v>78</v>
      </c>
      <c r="L711" t="s">
        <v>78</v>
      </c>
      <c r="M711" t="s">
        <v>77</v>
      </c>
      <c r="N711">
        <v>2</v>
      </c>
      <c r="O711">
        <v>2</v>
      </c>
      <c r="P711">
        <v>1</v>
      </c>
    </row>
    <row r="712" spans="8:19" x14ac:dyDescent="0.25">
      <c r="H712" t="s">
        <v>15</v>
      </c>
      <c r="I712" s="1">
        <v>43647</v>
      </c>
      <c r="J712" t="s">
        <v>77</v>
      </c>
      <c r="K712" t="s">
        <v>78</v>
      </c>
      <c r="L712" t="s">
        <v>78</v>
      </c>
      <c r="M712" t="s">
        <v>78</v>
      </c>
      <c r="N712">
        <v>2</v>
      </c>
    </row>
    <row r="713" spans="8:19" x14ac:dyDescent="0.25">
      <c r="H713" t="s">
        <v>15</v>
      </c>
      <c r="I713" s="1">
        <v>43678</v>
      </c>
      <c r="J713" t="s">
        <v>77</v>
      </c>
      <c r="K713" t="s">
        <v>77</v>
      </c>
      <c r="L713" t="s">
        <v>77</v>
      </c>
      <c r="M713" t="s">
        <v>77</v>
      </c>
      <c r="N713">
        <v>7</v>
      </c>
      <c r="O713">
        <v>7</v>
      </c>
      <c r="P713">
        <v>5</v>
      </c>
      <c r="Q713">
        <v>7</v>
      </c>
      <c r="R713">
        <v>100</v>
      </c>
      <c r="S713">
        <v>7</v>
      </c>
    </row>
    <row r="714" spans="8:19" x14ac:dyDescent="0.25">
      <c r="H714" t="s">
        <v>15</v>
      </c>
      <c r="I714" s="1">
        <v>43678</v>
      </c>
      <c r="J714" t="s">
        <v>77</v>
      </c>
      <c r="K714" t="s">
        <v>77</v>
      </c>
      <c r="L714" t="s">
        <v>77</v>
      </c>
      <c r="M714" t="s">
        <v>78</v>
      </c>
      <c r="N714">
        <v>14</v>
      </c>
      <c r="S714">
        <v>14</v>
      </c>
    </row>
    <row r="715" spans="8:19" x14ac:dyDescent="0.25">
      <c r="H715" t="s">
        <v>15</v>
      </c>
      <c r="I715" s="1">
        <v>43678</v>
      </c>
      <c r="J715" t="s">
        <v>77</v>
      </c>
      <c r="K715" t="s">
        <v>78</v>
      </c>
      <c r="L715" t="s">
        <v>78</v>
      </c>
      <c r="M715" t="s">
        <v>77</v>
      </c>
      <c r="N715">
        <v>1</v>
      </c>
      <c r="O715">
        <v>1</v>
      </c>
      <c r="P715">
        <v>1</v>
      </c>
    </row>
    <row r="716" spans="8:19" x14ac:dyDescent="0.25">
      <c r="H716" t="s">
        <v>15</v>
      </c>
      <c r="I716" s="1">
        <v>43678</v>
      </c>
      <c r="J716" t="s">
        <v>77</v>
      </c>
      <c r="K716" t="s">
        <v>78</v>
      </c>
      <c r="L716" t="s">
        <v>78</v>
      </c>
      <c r="M716" t="s">
        <v>78</v>
      </c>
      <c r="N716">
        <v>8</v>
      </c>
    </row>
    <row r="717" spans="8:19" x14ac:dyDescent="0.25">
      <c r="H717" t="s">
        <v>15</v>
      </c>
      <c r="I717" s="1">
        <v>43709</v>
      </c>
      <c r="J717" t="s">
        <v>77</v>
      </c>
      <c r="K717" t="s">
        <v>77</v>
      </c>
      <c r="L717" t="s">
        <v>77</v>
      </c>
      <c r="M717" t="s">
        <v>77</v>
      </c>
      <c r="N717">
        <v>3</v>
      </c>
      <c r="O717">
        <v>3</v>
      </c>
      <c r="P717">
        <v>3</v>
      </c>
      <c r="Q717">
        <v>3</v>
      </c>
      <c r="R717">
        <v>100</v>
      </c>
      <c r="S717">
        <v>3</v>
      </c>
    </row>
    <row r="718" spans="8:19" x14ac:dyDescent="0.25">
      <c r="H718" t="s">
        <v>15</v>
      </c>
      <c r="I718" s="1">
        <v>43709</v>
      </c>
      <c r="J718" t="s">
        <v>77</v>
      </c>
      <c r="K718" t="s">
        <v>77</v>
      </c>
      <c r="L718" t="s">
        <v>77</v>
      </c>
      <c r="M718" t="s">
        <v>78</v>
      </c>
      <c r="N718">
        <v>23</v>
      </c>
      <c r="S718">
        <v>23</v>
      </c>
    </row>
    <row r="719" spans="8:19" x14ac:dyDescent="0.25">
      <c r="H719" t="s">
        <v>15</v>
      </c>
      <c r="I719" s="1">
        <v>43709</v>
      </c>
      <c r="J719" t="s">
        <v>77</v>
      </c>
      <c r="K719" t="s">
        <v>77</v>
      </c>
      <c r="L719" t="s">
        <v>78</v>
      </c>
      <c r="M719" t="s">
        <v>77</v>
      </c>
      <c r="N719">
        <v>4</v>
      </c>
      <c r="O719">
        <v>4</v>
      </c>
      <c r="P719">
        <v>2</v>
      </c>
    </row>
    <row r="720" spans="8:19" x14ac:dyDescent="0.25">
      <c r="H720" t="s">
        <v>15</v>
      </c>
      <c r="I720" s="1">
        <v>43709</v>
      </c>
      <c r="J720" t="s">
        <v>77</v>
      </c>
      <c r="K720" t="s">
        <v>77</v>
      </c>
      <c r="L720" t="s">
        <v>78</v>
      </c>
      <c r="M720" t="s">
        <v>78</v>
      </c>
      <c r="N720">
        <v>1</v>
      </c>
    </row>
    <row r="721" spans="8:19" x14ac:dyDescent="0.25">
      <c r="H721" t="s">
        <v>15</v>
      </c>
      <c r="I721" s="1">
        <v>43709</v>
      </c>
      <c r="J721" t="s">
        <v>77</v>
      </c>
      <c r="K721" t="s">
        <v>78</v>
      </c>
      <c r="L721" t="s">
        <v>78</v>
      </c>
      <c r="M721" t="s">
        <v>77</v>
      </c>
      <c r="N721">
        <v>1</v>
      </c>
      <c r="O721">
        <v>1</v>
      </c>
    </row>
    <row r="722" spans="8:19" x14ac:dyDescent="0.25">
      <c r="H722" t="s">
        <v>15</v>
      </c>
      <c r="I722" s="1">
        <v>43709</v>
      </c>
      <c r="J722" t="s">
        <v>77</v>
      </c>
      <c r="K722" t="s">
        <v>78</v>
      </c>
      <c r="L722" t="s">
        <v>78</v>
      </c>
      <c r="M722" t="s">
        <v>78</v>
      </c>
      <c r="N722">
        <v>13</v>
      </c>
    </row>
    <row r="723" spans="8:19" x14ac:dyDescent="0.25">
      <c r="H723" t="s">
        <v>15</v>
      </c>
      <c r="I723" s="1">
        <v>43709</v>
      </c>
      <c r="J723" t="s">
        <v>78</v>
      </c>
      <c r="K723" t="s">
        <v>78</v>
      </c>
      <c r="L723" t="s">
        <v>78</v>
      </c>
      <c r="M723" t="s">
        <v>78</v>
      </c>
      <c r="N723">
        <v>1</v>
      </c>
    </row>
    <row r="724" spans="8:19" x14ac:dyDescent="0.25">
      <c r="H724" t="s">
        <v>15</v>
      </c>
      <c r="I724" s="1">
        <v>43739</v>
      </c>
      <c r="J724" t="s">
        <v>77</v>
      </c>
      <c r="K724" t="s">
        <v>77</v>
      </c>
      <c r="L724" t="s">
        <v>77</v>
      </c>
      <c r="M724" t="s">
        <v>77</v>
      </c>
      <c r="N724">
        <v>5</v>
      </c>
      <c r="O724">
        <v>5</v>
      </c>
      <c r="P724">
        <v>2</v>
      </c>
      <c r="Q724">
        <v>5</v>
      </c>
      <c r="R724">
        <v>100</v>
      </c>
      <c r="S724">
        <v>5</v>
      </c>
    </row>
    <row r="725" spans="8:19" x14ac:dyDescent="0.25">
      <c r="H725" t="s">
        <v>15</v>
      </c>
      <c r="I725" s="1">
        <v>43739</v>
      </c>
      <c r="J725" t="s">
        <v>77</v>
      </c>
      <c r="K725" t="s">
        <v>77</v>
      </c>
      <c r="L725" t="s">
        <v>77</v>
      </c>
      <c r="M725" t="s">
        <v>78</v>
      </c>
      <c r="N725">
        <v>28</v>
      </c>
      <c r="S725">
        <v>28</v>
      </c>
    </row>
    <row r="726" spans="8:19" x14ac:dyDescent="0.25">
      <c r="H726" t="s">
        <v>15</v>
      </c>
      <c r="I726" s="1">
        <v>43739</v>
      </c>
      <c r="J726" t="s">
        <v>77</v>
      </c>
      <c r="K726" t="s">
        <v>77</v>
      </c>
      <c r="L726" t="s">
        <v>78</v>
      </c>
      <c r="M726" t="s">
        <v>77</v>
      </c>
      <c r="N726">
        <v>2</v>
      </c>
      <c r="O726">
        <v>2</v>
      </c>
      <c r="P726">
        <v>2</v>
      </c>
    </row>
    <row r="727" spans="8:19" x14ac:dyDescent="0.25">
      <c r="H727" t="s">
        <v>15</v>
      </c>
      <c r="I727" s="1">
        <v>43739</v>
      </c>
      <c r="J727" t="s">
        <v>77</v>
      </c>
      <c r="K727" t="s">
        <v>77</v>
      </c>
      <c r="L727" t="s">
        <v>78</v>
      </c>
      <c r="M727" t="s">
        <v>78</v>
      </c>
      <c r="N727">
        <v>2</v>
      </c>
    </row>
    <row r="728" spans="8:19" x14ac:dyDescent="0.25">
      <c r="H728" t="s">
        <v>15</v>
      </c>
      <c r="I728" s="1">
        <v>43739</v>
      </c>
      <c r="J728" t="s">
        <v>77</v>
      </c>
      <c r="K728" t="s">
        <v>78</v>
      </c>
      <c r="L728" t="s">
        <v>78</v>
      </c>
      <c r="M728" t="s">
        <v>77</v>
      </c>
      <c r="N728">
        <v>3</v>
      </c>
      <c r="O728">
        <v>3</v>
      </c>
      <c r="P728">
        <v>2</v>
      </c>
    </row>
    <row r="729" spans="8:19" x14ac:dyDescent="0.25">
      <c r="H729" t="s">
        <v>15</v>
      </c>
      <c r="I729" s="1">
        <v>43739</v>
      </c>
      <c r="J729" t="s">
        <v>77</v>
      </c>
      <c r="K729" t="s">
        <v>78</v>
      </c>
      <c r="L729" t="s">
        <v>78</v>
      </c>
      <c r="M729" t="s">
        <v>78</v>
      </c>
      <c r="N729">
        <v>10</v>
      </c>
    </row>
    <row r="730" spans="8:19" x14ac:dyDescent="0.25">
      <c r="H730" t="s">
        <v>15</v>
      </c>
      <c r="I730" s="1">
        <v>43770</v>
      </c>
      <c r="J730" t="s">
        <v>77</v>
      </c>
      <c r="K730" t="s">
        <v>77</v>
      </c>
      <c r="L730" t="s">
        <v>77</v>
      </c>
      <c r="M730" t="s">
        <v>77</v>
      </c>
      <c r="N730">
        <v>14</v>
      </c>
      <c r="O730">
        <v>14</v>
      </c>
      <c r="P730">
        <v>11</v>
      </c>
      <c r="Q730">
        <v>14</v>
      </c>
      <c r="R730">
        <v>100</v>
      </c>
      <c r="S730">
        <v>14</v>
      </c>
    </row>
    <row r="731" spans="8:19" x14ac:dyDescent="0.25">
      <c r="H731" t="s">
        <v>15</v>
      </c>
      <c r="I731" s="1">
        <v>43770</v>
      </c>
      <c r="J731" t="s">
        <v>77</v>
      </c>
      <c r="K731" t="s">
        <v>77</v>
      </c>
      <c r="L731" t="s">
        <v>77</v>
      </c>
      <c r="M731" t="s">
        <v>78</v>
      </c>
      <c r="N731">
        <v>16</v>
      </c>
      <c r="S731">
        <v>16</v>
      </c>
    </row>
    <row r="732" spans="8:19" x14ac:dyDescent="0.25">
      <c r="H732" t="s">
        <v>15</v>
      </c>
      <c r="I732" s="1">
        <v>43770</v>
      </c>
      <c r="J732" t="s">
        <v>77</v>
      </c>
      <c r="K732" t="s">
        <v>77</v>
      </c>
      <c r="L732" t="s">
        <v>78</v>
      </c>
      <c r="M732" t="s">
        <v>77</v>
      </c>
      <c r="N732">
        <v>1</v>
      </c>
      <c r="O732">
        <v>1</v>
      </c>
      <c r="P732">
        <v>1</v>
      </c>
    </row>
    <row r="733" spans="8:19" x14ac:dyDescent="0.25">
      <c r="H733" t="s">
        <v>15</v>
      </c>
      <c r="I733" s="1">
        <v>43770</v>
      </c>
      <c r="J733" t="s">
        <v>77</v>
      </c>
      <c r="K733" t="s">
        <v>77</v>
      </c>
      <c r="L733" t="s">
        <v>78</v>
      </c>
      <c r="M733" t="s">
        <v>78</v>
      </c>
      <c r="N733">
        <v>1</v>
      </c>
    </row>
    <row r="734" spans="8:19" x14ac:dyDescent="0.25">
      <c r="H734" t="s">
        <v>15</v>
      </c>
      <c r="I734" s="1">
        <v>43770</v>
      </c>
      <c r="J734" t="s">
        <v>77</v>
      </c>
      <c r="K734" t="s">
        <v>78</v>
      </c>
      <c r="L734" t="s">
        <v>78</v>
      </c>
      <c r="M734" t="s">
        <v>77</v>
      </c>
      <c r="N734">
        <v>2</v>
      </c>
      <c r="O734">
        <v>2</v>
      </c>
    </row>
    <row r="735" spans="8:19" x14ac:dyDescent="0.25">
      <c r="H735" t="s">
        <v>15</v>
      </c>
      <c r="I735" s="1">
        <v>43770</v>
      </c>
      <c r="J735" t="s">
        <v>77</v>
      </c>
      <c r="K735" t="s">
        <v>78</v>
      </c>
      <c r="L735" t="s">
        <v>78</v>
      </c>
      <c r="M735" t="s">
        <v>78</v>
      </c>
      <c r="N735">
        <v>7</v>
      </c>
    </row>
    <row r="736" spans="8:19" x14ac:dyDescent="0.25">
      <c r="H736" t="s">
        <v>15</v>
      </c>
      <c r="I736" s="1">
        <v>43800</v>
      </c>
      <c r="J736" t="s">
        <v>77</v>
      </c>
      <c r="K736" t="s">
        <v>77</v>
      </c>
      <c r="L736" t="s">
        <v>77</v>
      </c>
      <c r="M736" t="s">
        <v>77</v>
      </c>
      <c r="N736">
        <v>11</v>
      </c>
      <c r="O736">
        <v>11</v>
      </c>
      <c r="P736">
        <v>8</v>
      </c>
      <c r="Q736">
        <v>11</v>
      </c>
      <c r="R736">
        <v>100</v>
      </c>
      <c r="S736">
        <v>11</v>
      </c>
    </row>
    <row r="737" spans="8:19" x14ac:dyDescent="0.25">
      <c r="H737" t="s">
        <v>15</v>
      </c>
      <c r="I737" s="1">
        <v>43800</v>
      </c>
      <c r="J737" t="s">
        <v>77</v>
      </c>
      <c r="K737" t="s">
        <v>77</v>
      </c>
      <c r="L737" t="s">
        <v>77</v>
      </c>
      <c r="M737" t="s">
        <v>78</v>
      </c>
      <c r="N737">
        <v>30</v>
      </c>
      <c r="S737">
        <v>30</v>
      </c>
    </row>
    <row r="738" spans="8:19" x14ac:dyDescent="0.25">
      <c r="H738" t="s">
        <v>15</v>
      </c>
      <c r="I738" s="1">
        <v>43800</v>
      </c>
      <c r="J738" t="s">
        <v>77</v>
      </c>
      <c r="K738" t="s">
        <v>77</v>
      </c>
      <c r="L738" t="s">
        <v>78</v>
      </c>
      <c r="M738" t="s">
        <v>77</v>
      </c>
      <c r="N738">
        <v>1</v>
      </c>
      <c r="O738">
        <v>1</v>
      </c>
      <c r="P738">
        <v>1</v>
      </c>
    </row>
    <row r="739" spans="8:19" x14ac:dyDescent="0.25">
      <c r="H739" t="s">
        <v>15</v>
      </c>
      <c r="I739" s="1">
        <v>43800</v>
      </c>
      <c r="J739" t="s">
        <v>77</v>
      </c>
      <c r="K739" t="s">
        <v>77</v>
      </c>
      <c r="L739" t="s">
        <v>78</v>
      </c>
      <c r="M739" t="s">
        <v>78</v>
      </c>
      <c r="N739">
        <v>2</v>
      </c>
    </row>
    <row r="740" spans="8:19" x14ac:dyDescent="0.25">
      <c r="H740" t="s">
        <v>15</v>
      </c>
      <c r="I740" s="1">
        <v>43800</v>
      </c>
      <c r="J740" t="s">
        <v>77</v>
      </c>
      <c r="K740" t="s">
        <v>78</v>
      </c>
      <c r="L740" t="s">
        <v>78</v>
      </c>
      <c r="M740" t="s">
        <v>77</v>
      </c>
      <c r="N740">
        <v>2</v>
      </c>
      <c r="O740">
        <v>2</v>
      </c>
      <c r="P740">
        <v>2</v>
      </c>
    </row>
    <row r="741" spans="8:19" x14ac:dyDescent="0.25">
      <c r="H741" t="s">
        <v>15</v>
      </c>
      <c r="I741" s="1">
        <v>43800</v>
      </c>
      <c r="J741" t="s">
        <v>77</v>
      </c>
      <c r="K741" t="s">
        <v>78</v>
      </c>
      <c r="L741" t="s">
        <v>78</v>
      </c>
      <c r="M741" t="s">
        <v>78</v>
      </c>
      <c r="N741">
        <v>7</v>
      </c>
    </row>
    <row r="742" spans="8:19" x14ac:dyDescent="0.25">
      <c r="H742" t="s">
        <v>15</v>
      </c>
      <c r="I742" s="1">
        <v>43800</v>
      </c>
      <c r="J742" t="s">
        <v>78</v>
      </c>
      <c r="K742" t="s">
        <v>78</v>
      </c>
      <c r="L742" t="s">
        <v>78</v>
      </c>
      <c r="M742" t="s">
        <v>78</v>
      </c>
      <c r="N742">
        <v>1</v>
      </c>
    </row>
    <row r="743" spans="8:19" x14ac:dyDescent="0.25">
      <c r="H743" t="s">
        <v>16</v>
      </c>
      <c r="I743" s="1">
        <v>43466</v>
      </c>
      <c r="J743" t="s">
        <v>77</v>
      </c>
      <c r="K743" t="s">
        <v>77</v>
      </c>
      <c r="L743" t="s">
        <v>77</v>
      </c>
      <c r="M743" t="s">
        <v>77</v>
      </c>
      <c r="N743">
        <v>10</v>
      </c>
      <c r="O743">
        <v>10</v>
      </c>
      <c r="P743">
        <v>10</v>
      </c>
      <c r="Q743">
        <v>10</v>
      </c>
      <c r="R743">
        <v>100</v>
      </c>
      <c r="S743">
        <v>10</v>
      </c>
    </row>
    <row r="744" spans="8:19" x14ac:dyDescent="0.25">
      <c r="H744" t="s">
        <v>16</v>
      </c>
      <c r="I744" s="1">
        <v>43466</v>
      </c>
      <c r="J744" t="s">
        <v>77</v>
      </c>
      <c r="K744" t="s">
        <v>77</v>
      </c>
      <c r="L744" t="s">
        <v>77</v>
      </c>
      <c r="M744" t="s">
        <v>78</v>
      </c>
      <c r="N744">
        <v>43</v>
      </c>
      <c r="S744">
        <v>43</v>
      </c>
    </row>
    <row r="745" spans="8:19" x14ac:dyDescent="0.25">
      <c r="H745" t="s">
        <v>16</v>
      </c>
      <c r="I745" s="1">
        <v>43466</v>
      </c>
      <c r="J745" t="s">
        <v>77</v>
      </c>
      <c r="K745" t="s">
        <v>77</v>
      </c>
      <c r="L745" t="s">
        <v>78</v>
      </c>
      <c r="M745" t="s">
        <v>77</v>
      </c>
      <c r="N745">
        <v>6</v>
      </c>
      <c r="O745">
        <v>6</v>
      </c>
      <c r="P745">
        <v>4</v>
      </c>
    </row>
    <row r="746" spans="8:19" x14ac:dyDescent="0.25">
      <c r="H746" t="s">
        <v>16</v>
      </c>
      <c r="I746" s="1">
        <v>43466</v>
      </c>
      <c r="J746" t="s">
        <v>77</v>
      </c>
      <c r="K746" t="s">
        <v>77</v>
      </c>
      <c r="L746" t="s">
        <v>78</v>
      </c>
      <c r="M746" t="s">
        <v>78</v>
      </c>
      <c r="N746">
        <v>10</v>
      </c>
    </row>
    <row r="747" spans="8:19" x14ac:dyDescent="0.25">
      <c r="H747" t="s">
        <v>16</v>
      </c>
      <c r="I747" s="1">
        <v>43466</v>
      </c>
      <c r="J747" t="s">
        <v>77</v>
      </c>
      <c r="K747" t="s">
        <v>78</v>
      </c>
      <c r="L747" t="s">
        <v>78</v>
      </c>
      <c r="M747" t="s">
        <v>77</v>
      </c>
      <c r="N747">
        <v>5</v>
      </c>
      <c r="O747">
        <v>5</v>
      </c>
      <c r="P747">
        <v>3</v>
      </c>
    </row>
    <row r="748" spans="8:19" x14ac:dyDescent="0.25">
      <c r="H748" t="s">
        <v>16</v>
      </c>
      <c r="I748" s="1">
        <v>43466</v>
      </c>
      <c r="J748" t="s">
        <v>77</v>
      </c>
      <c r="K748" t="s">
        <v>78</v>
      </c>
      <c r="L748" t="s">
        <v>78</v>
      </c>
      <c r="M748" t="s">
        <v>78</v>
      </c>
      <c r="N748">
        <v>25</v>
      </c>
    </row>
    <row r="749" spans="8:19" x14ac:dyDescent="0.25">
      <c r="H749" t="s">
        <v>16</v>
      </c>
      <c r="I749" s="1">
        <v>43497</v>
      </c>
      <c r="J749" t="s">
        <v>77</v>
      </c>
      <c r="K749" t="s">
        <v>77</v>
      </c>
      <c r="L749" t="s">
        <v>77</v>
      </c>
      <c r="M749" t="s">
        <v>77</v>
      </c>
      <c r="N749">
        <v>7</v>
      </c>
      <c r="O749">
        <v>7</v>
      </c>
      <c r="P749">
        <v>5</v>
      </c>
      <c r="Q749">
        <v>7</v>
      </c>
      <c r="R749">
        <v>100</v>
      </c>
      <c r="S749">
        <v>7</v>
      </c>
    </row>
    <row r="750" spans="8:19" x14ac:dyDescent="0.25">
      <c r="H750" t="s">
        <v>16</v>
      </c>
      <c r="I750" s="1">
        <v>43497</v>
      </c>
      <c r="J750" t="s">
        <v>77</v>
      </c>
      <c r="K750" t="s">
        <v>77</v>
      </c>
      <c r="L750" t="s">
        <v>77</v>
      </c>
      <c r="M750" t="s">
        <v>78</v>
      </c>
      <c r="N750">
        <v>41</v>
      </c>
      <c r="S750">
        <v>41</v>
      </c>
    </row>
    <row r="751" spans="8:19" x14ac:dyDescent="0.25">
      <c r="H751" t="s">
        <v>16</v>
      </c>
      <c r="I751" s="1">
        <v>43497</v>
      </c>
      <c r="J751" t="s">
        <v>77</v>
      </c>
      <c r="K751" t="s">
        <v>77</v>
      </c>
      <c r="L751" t="s">
        <v>78</v>
      </c>
      <c r="M751" t="s">
        <v>77</v>
      </c>
      <c r="N751">
        <v>6</v>
      </c>
      <c r="O751">
        <v>6</v>
      </c>
      <c r="P751">
        <v>4</v>
      </c>
    </row>
    <row r="752" spans="8:19" x14ac:dyDescent="0.25">
      <c r="H752" t="s">
        <v>16</v>
      </c>
      <c r="I752" s="1">
        <v>43497</v>
      </c>
      <c r="J752" t="s">
        <v>77</v>
      </c>
      <c r="K752" t="s">
        <v>77</v>
      </c>
      <c r="L752" t="s">
        <v>78</v>
      </c>
      <c r="M752" t="s">
        <v>78</v>
      </c>
      <c r="N752">
        <v>9</v>
      </c>
    </row>
    <row r="753" spans="8:19" x14ac:dyDescent="0.25">
      <c r="H753" t="s">
        <v>16</v>
      </c>
      <c r="I753" s="1">
        <v>43497</v>
      </c>
      <c r="J753" t="s">
        <v>77</v>
      </c>
      <c r="K753" t="s">
        <v>78</v>
      </c>
      <c r="L753" t="s">
        <v>78</v>
      </c>
      <c r="M753" t="s">
        <v>77</v>
      </c>
      <c r="N753">
        <v>1</v>
      </c>
      <c r="O753">
        <v>1</v>
      </c>
      <c r="P753">
        <v>1</v>
      </c>
    </row>
    <row r="754" spans="8:19" x14ac:dyDescent="0.25">
      <c r="H754" t="s">
        <v>16</v>
      </c>
      <c r="I754" s="1">
        <v>43497</v>
      </c>
      <c r="J754" t="s">
        <v>77</v>
      </c>
      <c r="K754" t="s">
        <v>78</v>
      </c>
      <c r="L754" t="s">
        <v>78</v>
      </c>
      <c r="M754" t="s">
        <v>78</v>
      </c>
      <c r="N754">
        <v>33</v>
      </c>
    </row>
    <row r="755" spans="8:19" x14ac:dyDescent="0.25">
      <c r="H755" t="s">
        <v>16</v>
      </c>
      <c r="I755" s="1">
        <v>43497</v>
      </c>
      <c r="J755" t="s">
        <v>78</v>
      </c>
      <c r="K755" t="s">
        <v>78</v>
      </c>
      <c r="L755" t="s">
        <v>78</v>
      </c>
      <c r="M755" t="s">
        <v>78</v>
      </c>
      <c r="N755">
        <v>1</v>
      </c>
    </row>
    <row r="756" spans="8:19" x14ac:dyDescent="0.25">
      <c r="H756" t="s">
        <v>16</v>
      </c>
      <c r="I756" s="1">
        <v>43525</v>
      </c>
      <c r="J756" t="s">
        <v>77</v>
      </c>
      <c r="K756" t="s">
        <v>77</v>
      </c>
      <c r="L756" t="s">
        <v>77</v>
      </c>
      <c r="M756" t="s">
        <v>77</v>
      </c>
      <c r="N756">
        <v>6</v>
      </c>
      <c r="O756">
        <v>6</v>
      </c>
      <c r="P756">
        <v>4</v>
      </c>
      <c r="Q756">
        <v>6</v>
      </c>
      <c r="R756">
        <v>100</v>
      </c>
      <c r="S756">
        <v>6</v>
      </c>
    </row>
    <row r="757" spans="8:19" x14ac:dyDescent="0.25">
      <c r="H757" t="s">
        <v>16</v>
      </c>
      <c r="I757" s="1">
        <v>43525</v>
      </c>
      <c r="J757" t="s">
        <v>77</v>
      </c>
      <c r="K757" t="s">
        <v>77</v>
      </c>
      <c r="L757" t="s">
        <v>77</v>
      </c>
      <c r="M757" t="s">
        <v>78</v>
      </c>
      <c r="N757">
        <v>47</v>
      </c>
      <c r="S757">
        <v>47</v>
      </c>
    </row>
    <row r="758" spans="8:19" x14ac:dyDescent="0.25">
      <c r="H758" t="s">
        <v>16</v>
      </c>
      <c r="I758" s="1">
        <v>43525</v>
      </c>
      <c r="J758" t="s">
        <v>77</v>
      </c>
      <c r="K758" t="s">
        <v>77</v>
      </c>
      <c r="L758" t="s">
        <v>78</v>
      </c>
      <c r="M758" t="s">
        <v>77</v>
      </c>
      <c r="N758">
        <v>2</v>
      </c>
      <c r="O758">
        <v>2</v>
      </c>
      <c r="P758">
        <v>2</v>
      </c>
    </row>
    <row r="759" spans="8:19" x14ac:dyDescent="0.25">
      <c r="H759" t="s">
        <v>16</v>
      </c>
      <c r="I759" s="1">
        <v>43525</v>
      </c>
      <c r="J759" t="s">
        <v>77</v>
      </c>
      <c r="K759" t="s">
        <v>77</v>
      </c>
      <c r="L759" t="s">
        <v>78</v>
      </c>
      <c r="M759" t="s">
        <v>78</v>
      </c>
      <c r="N759">
        <v>8</v>
      </c>
    </row>
    <row r="760" spans="8:19" x14ac:dyDescent="0.25">
      <c r="H760" t="s">
        <v>16</v>
      </c>
      <c r="I760" s="1">
        <v>43525</v>
      </c>
      <c r="J760" t="s">
        <v>77</v>
      </c>
      <c r="K760" t="s">
        <v>78</v>
      </c>
      <c r="L760" t="s">
        <v>78</v>
      </c>
      <c r="M760" t="s">
        <v>77</v>
      </c>
      <c r="N760">
        <v>3</v>
      </c>
      <c r="O760">
        <v>3</v>
      </c>
      <c r="P760">
        <v>1</v>
      </c>
    </row>
    <row r="761" spans="8:19" x14ac:dyDescent="0.25">
      <c r="H761" t="s">
        <v>16</v>
      </c>
      <c r="I761" s="1">
        <v>43525</v>
      </c>
      <c r="J761" t="s">
        <v>77</v>
      </c>
      <c r="K761" t="s">
        <v>78</v>
      </c>
      <c r="L761" t="s">
        <v>78</v>
      </c>
      <c r="M761" t="s">
        <v>78</v>
      </c>
      <c r="N761">
        <v>33</v>
      </c>
    </row>
    <row r="762" spans="8:19" x14ac:dyDescent="0.25">
      <c r="H762" t="s">
        <v>16</v>
      </c>
      <c r="I762" s="1">
        <v>43556</v>
      </c>
      <c r="J762" t="s">
        <v>77</v>
      </c>
      <c r="K762" t="s">
        <v>77</v>
      </c>
      <c r="L762" t="s">
        <v>77</v>
      </c>
      <c r="M762" t="s">
        <v>77</v>
      </c>
      <c r="N762">
        <v>8</v>
      </c>
      <c r="O762">
        <v>8</v>
      </c>
      <c r="P762">
        <v>4</v>
      </c>
      <c r="Q762">
        <v>8</v>
      </c>
      <c r="R762">
        <v>100</v>
      </c>
      <c r="S762">
        <v>8</v>
      </c>
    </row>
    <row r="763" spans="8:19" x14ac:dyDescent="0.25">
      <c r="H763" t="s">
        <v>16</v>
      </c>
      <c r="I763" s="1">
        <v>43556</v>
      </c>
      <c r="J763" t="s">
        <v>77</v>
      </c>
      <c r="K763" t="s">
        <v>77</v>
      </c>
      <c r="L763" t="s">
        <v>77</v>
      </c>
      <c r="M763" t="s">
        <v>78</v>
      </c>
      <c r="N763">
        <v>44</v>
      </c>
      <c r="S763">
        <v>44</v>
      </c>
    </row>
    <row r="764" spans="8:19" x14ac:dyDescent="0.25">
      <c r="H764" t="s">
        <v>16</v>
      </c>
      <c r="I764" s="1">
        <v>43556</v>
      </c>
      <c r="J764" t="s">
        <v>77</v>
      </c>
      <c r="K764" t="s">
        <v>77</v>
      </c>
      <c r="L764" t="s">
        <v>78</v>
      </c>
      <c r="M764" t="s">
        <v>77</v>
      </c>
      <c r="N764">
        <v>3</v>
      </c>
      <c r="O764">
        <v>3</v>
      </c>
      <c r="P764">
        <v>3</v>
      </c>
    </row>
    <row r="765" spans="8:19" x14ac:dyDescent="0.25">
      <c r="H765" t="s">
        <v>16</v>
      </c>
      <c r="I765" s="1">
        <v>43556</v>
      </c>
      <c r="J765" t="s">
        <v>77</v>
      </c>
      <c r="K765" t="s">
        <v>77</v>
      </c>
      <c r="L765" t="s">
        <v>78</v>
      </c>
      <c r="M765" t="s">
        <v>78</v>
      </c>
      <c r="N765">
        <v>5</v>
      </c>
    </row>
    <row r="766" spans="8:19" x14ac:dyDescent="0.25">
      <c r="H766" t="s">
        <v>16</v>
      </c>
      <c r="I766" s="1">
        <v>43556</v>
      </c>
      <c r="J766" t="s">
        <v>77</v>
      </c>
      <c r="K766" t="s">
        <v>78</v>
      </c>
      <c r="L766" t="s">
        <v>78</v>
      </c>
      <c r="M766" t="s">
        <v>77</v>
      </c>
      <c r="N766">
        <v>5</v>
      </c>
      <c r="O766">
        <v>5</v>
      </c>
      <c r="P766">
        <v>3</v>
      </c>
    </row>
    <row r="767" spans="8:19" x14ac:dyDescent="0.25">
      <c r="H767" t="s">
        <v>16</v>
      </c>
      <c r="I767" s="1">
        <v>43556</v>
      </c>
      <c r="J767" t="s">
        <v>77</v>
      </c>
      <c r="K767" t="s">
        <v>78</v>
      </c>
      <c r="L767" t="s">
        <v>78</v>
      </c>
      <c r="M767" t="s">
        <v>78</v>
      </c>
      <c r="N767">
        <v>27</v>
      </c>
    </row>
    <row r="768" spans="8:19" x14ac:dyDescent="0.25">
      <c r="H768" t="s">
        <v>16</v>
      </c>
      <c r="I768" s="1">
        <v>43586</v>
      </c>
      <c r="J768" t="s">
        <v>77</v>
      </c>
      <c r="K768" t="s">
        <v>77</v>
      </c>
      <c r="L768" t="s">
        <v>77</v>
      </c>
      <c r="M768" t="s">
        <v>77</v>
      </c>
      <c r="N768">
        <v>8</v>
      </c>
      <c r="O768">
        <v>8</v>
      </c>
      <c r="P768">
        <v>6</v>
      </c>
      <c r="Q768">
        <v>8</v>
      </c>
      <c r="R768">
        <v>100</v>
      </c>
      <c r="S768">
        <v>8</v>
      </c>
    </row>
    <row r="769" spans="8:19" x14ac:dyDescent="0.25">
      <c r="H769" t="s">
        <v>16</v>
      </c>
      <c r="I769" s="1">
        <v>43586</v>
      </c>
      <c r="J769" t="s">
        <v>77</v>
      </c>
      <c r="K769" t="s">
        <v>77</v>
      </c>
      <c r="L769" t="s">
        <v>77</v>
      </c>
      <c r="M769" t="s">
        <v>78</v>
      </c>
      <c r="N769">
        <v>52</v>
      </c>
      <c r="S769">
        <v>52</v>
      </c>
    </row>
    <row r="770" spans="8:19" x14ac:dyDescent="0.25">
      <c r="H770" t="s">
        <v>16</v>
      </c>
      <c r="I770" s="1">
        <v>43586</v>
      </c>
      <c r="J770" t="s">
        <v>77</v>
      </c>
      <c r="K770" t="s">
        <v>77</v>
      </c>
      <c r="L770" t="s">
        <v>78</v>
      </c>
      <c r="M770" t="s">
        <v>77</v>
      </c>
      <c r="N770">
        <v>4</v>
      </c>
      <c r="O770">
        <v>4</v>
      </c>
      <c r="P770">
        <v>1</v>
      </c>
    </row>
    <row r="771" spans="8:19" x14ac:dyDescent="0.25">
      <c r="H771" t="s">
        <v>16</v>
      </c>
      <c r="I771" s="1">
        <v>43586</v>
      </c>
      <c r="J771" t="s">
        <v>77</v>
      </c>
      <c r="K771" t="s">
        <v>77</v>
      </c>
      <c r="L771" t="s">
        <v>78</v>
      </c>
      <c r="M771" t="s">
        <v>78</v>
      </c>
      <c r="N771">
        <v>8</v>
      </c>
    </row>
    <row r="772" spans="8:19" x14ac:dyDescent="0.25">
      <c r="H772" t="s">
        <v>16</v>
      </c>
      <c r="I772" s="1">
        <v>43586</v>
      </c>
      <c r="J772" t="s">
        <v>77</v>
      </c>
      <c r="K772" t="s">
        <v>78</v>
      </c>
      <c r="L772" t="s">
        <v>78</v>
      </c>
      <c r="M772" t="s">
        <v>77</v>
      </c>
      <c r="N772">
        <v>2</v>
      </c>
      <c r="O772">
        <v>2</v>
      </c>
      <c r="P772">
        <v>1</v>
      </c>
    </row>
    <row r="773" spans="8:19" x14ac:dyDescent="0.25">
      <c r="H773" t="s">
        <v>16</v>
      </c>
      <c r="I773" s="1">
        <v>43586</v>
      </c>
      <c r="J773" t="s">
        <v>77</v>
      </c>
      <c r="K773" t="s">
        <v>78</v>
      </c>
      <c r="L773" t="s">
        <v>78</v>
      </c>
      <c r="M773" t="s">
        <v>78</v>
      </c>
      <c r="N773">
        <v>26</v>
      </c>
    </row>
    <row r="774" spans="8:19" x14ac:dyDescent="0.25">
      <c r="H774" t="s">
        <v>16</v>
      </c>
      <c r="I774" s="1">
        <v>43617</v>
      </c>
      <c r="J774" t="s">
        <v>77</v>
      </c>
      <c r="K774" t="s">
        <v>77</v>
      </c>
      <c r="L774" t="s">
        <v>77</v>
      </c>
      <c r="M774" t="s">
        <v>77</v>
      </c>
      <c r="N774">
        <v>8</v>
      </c>
      <c r="O774">
        <v>8</v>
      </c>
      <c r="P774">
        <v>6</v>
      </c>
      <c r="Q774">
        <v>8</v>
      </c>
      <c r="R774">
        <v>100</v>
      </c>
      <c r="S774">
        <v>8</v>
      </c>
    </row>
    <row r="775" spans="8:19" x14ac:dyDescent="0.25">
      <c r="H775" t="s">
        <v>16</v>
      </c>
      <c r="I775" s="1">
        <v>43617</v>
      </c>
      <c r="J775" t="s">
        <v>77</v>
      </c>
      <c r="K775" t="s">
        <v>77</v>
      </c>
      <c r="L775" t="s">
        <v>77</v>
      </c>
      <c r="M775" t="s">
        <v>78</v>
      </c>
      <c r="N775">
        <v>44</v>
      </c>
      <c r="S775">
        <v>44</v>
      </c>
    </row>
    <row r="776" spans="8:19" x14ac:dyDescent="0.25">
      <c r="H776" t="s">
        <v>16</v>
      </c>
      <c r="I776" s="1">
        <v>43617</v>
      </c>
      <c r="J776" t="s">
        <v>77</v>
      </c>
      <c r="K776" t="s">
        <v>77</v>
      </c>
      <c r="L776" t="s">
        <v>78</v>
      </c>
      <c r="M776" t="s">
        <v>77</v>
      </c>
      <c r="N776">
        <v>6</v>
      </c>
      <c r="O776">
        <v>6</v>
      </c>
      <c r="P776">
        <v>5</v>
      </c>
    </row>
    <row r="777" spans="8:19" x14ac:dyDescent="0.25">
      <c r="H777" t="s">
        <v>16</v>
      </c>
      <c r="I777" s="1">
        <v>43617</v>
      </c>
      <c r="J777" t="s">
        <v>77</v>
      </c>
      <c r="K777" t="s">
        <v>77</v>
      </c>
      <c r="L777" t="s">
        <v>78</v>
      </c>
      <c r="M777" t="s">
        <v>78</v>
      </c>
      <c r="N777">
        <v>5</v>
      </c>
    </row>
    <row r="778" spans="8:19" x14ac:dyDescent="0.25">
      <c r="H778" t="s">
        <v>16</v>
      </c>
      <c r="I778" s="1">
        <v>43617</v>
      </c>
      <c r="J778" t="s">
        <v>77</v>
      </c>
      <c r="K778" t="s">
        <v>78</v>
      </c>
      <c r="L778" t="s">
        <v>78</v>
      </c>
      <c r="M778" t="s">
        <v>77</v>
      </c>
      <c r="N778">
        <v>4</v>
      </c>
      <c r="O778">
        <v>4</v>
      </c>
      <c r="P778">
        <v>4</v>
      </c>
    </row>
    <row r="779" spans="8:19" x14ac:dyDescent="0.25">
      <c r="H779" t="s">
        <v>16</v>
      </c>
      <c r="I779" s="1">
        <v>43617</v>
      </c>
      <c r="J779" t="s">
        <v>77</v>
      </c>
      <c r="K779" t="s">
        <v>78</v>
      </c>
      <c r="L779" t="s">
        <v>78</v>
      </c>
      <c r="M779" t="s">
        <v>78</v>
      </c>
      <c r="N779">
        <v>16</v>
      </c>
    </row>
    <row r="780" spans="8:19" x14ac:dyDescent="0.25">
      <c r="H780" t="s">
        <v>16</v>
      </c>
      <c r="I780" s="1">
        <v>43647</v>
      </c>
      <c r="J780" t="s">
        <v>77</v>
      </c>
      <c r="K780" t="s">
        <v>77</v>
      </c>
      <c r="L780" t="s">
        <v>77</v>
      </c>
      <c r="M780" t="s">
        <v>77</v>
      </c>
      <c r="N780">
        <v>6</v>
      </c>
      <c r="O780">
        <v>6</v>
      </c>
      <c r="P780">
        <v>5</v>
      </c>
      <c r="Q780">
        <v>6</v>
      </c>
      <c r="R780">
        <v>100</v>
      </c>
      <c r="S780">
        <v>6</v>
      </c>
    </row>
    <row r="781" spans="8:19" x14ac:dyDescent="0.25">
      <c r="H781" t="s">
        <v>16</v>
      </c>
      <c r="I781" s="1">
        <v>43647</v>
      </c>
      <c r="J781" t="s">
        <v>77</v>
      </c>
      <c r="K781" t="s">
        <v>77</v>
      </c>
      <c r="L781" t="s">
        <v>77</v>
      </c>
      <c r="M781" t="s">
        <v>78</v>
      </c>
      <c r="N781">
        <v>40</v>
      </c>
      <c r="S781">
        <v>40</v>
      </c>
    </row>
    <row r="782" spans="8:19" x14ac:dyDescent="0.25">
      <c r="H782" t="s">
        <v>16</v>
      </c>
      <c r="I782" s="1">
        <v>43647</v>
      </c>
      <c r="J782" t="s">
        <v>77</v>
      </c>
      <c r="K782" t="s">
        <v>77</v>
      </c>
      <c r="L782" t="s">
        <v>78</v>
      </c>
      <c r="M782" t="s">
        <v>77</v>
      </c>
      <c r="N782">
        <v>2</v>
      </c>
      <c r="O782">
        <v>2</v>
      </c>
      <c r="P782">
        <v>2</v>
      </c>
    </row>
    <row r="783" spans="8:19" x14ac:dyDescent="0.25">
      <c r="H783" t="s">
        <v>16</v>
      </c>
      <c r="I783" s="1">
        <v>43647</v>
      </c>
      <c r="J783" t="s">
        <v>77</v>
      </c>
      <c r="K783" t="s">
        <v>77</v>
      </c>
      <c r="L783" t="s">
        <v>78</v>
      </c>
      <c r="M783" t="s">
        <v>78</v>
      </c>
      <c r="N783">
        <v>8</v>
      </c>
    </row>
    <row r="784" spans="8:19" x14ac:dyDescent="0.25">
      <c r="H784" t="s">
        <v>16</v>
      </c>
      <c r="I784" s="1">
        <v>43647</v>
      </c>
      <c r="J784" t="s">
        <v>77</v>
      </c>
      <c r="K784" t="s">
        <v>78</v>
      </c>
      <c r="L784" t="s">
        <v>78</v>
      </c>
      <c r="M784" t="s">
        <v>77</v>
      </c>
      <c r="N784">
        <v>2</v>
      </c>
      <c r="O784">
        <v>2</v>
      </c>
      <c r="P784">
        <v>1</v>
      </c>
    </row>
    <row r="785" spans="8:19" x14ac:dyDescent="0.25">
      <c r="H785" t="s">
        <v>16</v>
      </c>
      <c r="I785" s="1">
        <v>43647</v>
      </c>
      <c r="J785" t="s">
        <v>77</v>
      </c>
      <c r="K785" t="s">
        <v>78</v>
      </c>
      <c r="L785" t="s">
        <v>78</v>
      </c>
      <c r="M785" t="s">
        <v>78</v>
      </c>
      <c r="N785">
        <v>23</v>
      </c>
    </row>
    <row r="786" spans="8:19" x14ac:dyDescent="0.25">
      <c r="H786" t="s">
        <v>16</v>
      </c>
      <c r="I786" s="1">
        <v>43678</v>
      </c>
      <c r="J786" t="s">
        <v>77</v>
      </c>
      <c r="K786" t="s">
        <v>77</v>
      </c>
      <c r="L786" t="s">
        <v>77</v>
      </c>
      <c r="M786" t="s">
        <v>77</v>
      </c>
      <c r="N786">
        <v>9</v>
      </c>
      <c r="O786">
        <v>9</v>
      </c>
      <c r="P786">
        <v>7</v>
      </c>
      <c r="Q786">
        <v>9</v>
      </c>
      <c r="R786">
        <v>100</v>
      </c>
      <c r="S786">
        <v>9</v>
      </c>
    </row>
    <row r="787" spans="8:19" x14ac:dyDescent="0.25">
      <c r="H787" t="s">
        <v>16</v>
      </c>
      <c r="I787" s="1">
        <v>43678</v>
      </c>
      <c r="J787" t="s">
        <v>77</v>
      </c>
      <c r="K787" t="s">
        <v>77</v>
      </c>
      <c r="L787" t="s">
        <v>77</v>
      </c>
      <c r="M787" t="s">
        <v>78</v>
      </c>
      <c r="N787">
        <v>42</v>
      </c>
      <c r="S787">
        <v>42</v>
      </c>
    </row>
    <row r="788" spans="8:19" x14ac:dyDescent="0.25">
      <c r="H788" t="s">
        <v>16</v>
      </c>
      <c r="I788" s="1">
        <v>43678</v>
      </c>
      <c r="J788" t="s">
        <v>77</v>
      </c>
      <c r="K788" t="s">
        <v>77</v>
      </c>
      <c r="L788" t="s">
        <v>78</v>
      </c>
      <c r="M788" t="s">
        <v>77</v>
      </c>
      <c r="N788">
        <v>3</v>
      </c>
      <c r="O788">
        <v>3</v>
      </c>
      <c r="P788">
        <v>3</v>
      </c>
    </row>
    <row r="789" spans="8:19" x14ac:dyDescent="0.25">
      <c r="H789" t="s">
        <v>16</v>
      </c>
      <c r="I789" s="1">
        <v>43678</v>
      </c>
      <c r="J789" t="s">
        <v>77</v>
      </c>
      <c r="K789" t="s">
        <v>77</v>
      </c>
      <c r="L789" t="s">
        <v>78</v>
      </c>
      <c r="M789" t="s">
        <v>78</v>
      </c>
      <c r="N789">
        <v>10</v>
      </c>
    </row>
    <row r="790" spans="8:19" x14ac:dyDescent="0.25">
      <c r="H790" t="s">
        <v>16</v>
      </c>
      <c r="I790" s="1">
        <v>43678</v>
      </c>
      <c r="J790" t="s">
        <v>77</v>
      </c>
      <c r="K790" t="s">
        <v>78</v>
      </c>
      <c r="L790" t="s">
        <v>78</v>
      </c>
      <c r="M790" t="s">
        <v>77</v>
      </c>
      <c r="N790">
        <v>2</v>
      </c>
      <c r="O790">
        <v>2</v>
      </c>
      <c r="P790">
        <v>1</v>
      </c>
    </row>
    <row r="791" spans="8:19" x14ac:dyDescent="0.25">
      <c r="H791" t="s">
        <v>16</v>
      </c>
      <c r="I791" s="1">
        <v>43678</v>
      </c>
      <c r="J791" t="s">
        <v>77</v>
      </c>
      <c r="K791" t="s">
        <v>78</v>
      </c>
      <c r="L791" t="s">
        <v>78</v>
      </c>
      <c r="M791" t="s">
        <v>78</v>
      </c>
      <c r="N791">
        <v>29</v>
      </c>
    </row>
    <row r="792" spans="8:19" x14ac:dyDescent="0.25">
      <c r="H792" t="s">
        <v>16</v>
      </c>
      <c r="I792" s="1">
        <v>43709</v>
      </c>
      <c r="J792" t="s">
        <v>77</v>
      </c>
      <c r="K792" t="s">
        <v>77</v>
      </c>
      <c r="L792" t="s">
        <v>77</v>
      </c>
      <c r="M792" t="s">
        <v>77</v>
      </c>
      <c r="N792">
        <v>6</v>
      </c>
      <c r="O792">
        <v>6</v>
      </c>
      <c r="P792">
        <v>2</v>
      </c>
      <c r="Q792">
        <v>6</v>
      </c>
      <c r="R792">
        <v>100</v>
      </c>
      <c r="S792">
        <v>6</v>
      </c>
    </row>
    <row r="793" spans="8:19" x14ac:dyDescent="0.25">
      <c r="H793" t="s">
        <v>16</v>
      </c>
      <c r="I793" s="1">
        <v>43709</v>
      </c>
      <c r="J793" t="s">
        <v>77</v>
      </c>
      <c r="K793" t="s">
        <v>77</v>
      </c>
      <c r="L793" t="s">
        <v>77</v>
      </c>
      <c r="M793" t="s">
        <v>78</v>
      </c>
      <c r="N793">
        <v>38</v>
      </c>
      <c r="S793">
        <v>38</v>
      </c>
    </row>
    <row r="794" spans="8:19" x14ac:dyDescent="0.25">
      <c r="H794" t="s">
        <v>16</v>
      </c>
      <c r="I794" s="1">
        <v>43709</v>
      </c>
      <c r="J794" t="s">
        <v>77</v>
      </c>
      <c r="K794" t="s">
        <v>77</v>
      </c>
      <c r="L794" t="s">
        <v>78</v>
      </c>
      <c r="M794" t="s">
        <v>77</v>
      </c>
      <c r="N794">
        <v>2</v>
      </c>
      <c r="O794">
        <v>2</v>
      </c>
      <c r="P794">
        <v>1</v>
      </c>
    </row>
    <row r="795" spans="8:19" x14ac:dyDescent="0.25">
      <c r="H795" t="s">
        <v>16</v>
      </c>
      <c r="I795" s="1">
        <v>43709</v>
      </c>
      <c r="J795" t="s">
        <v>77</v>
      </c>
      <c r="K795" t="s">
        <v>77</v>
      </c>
      <c r="L795" t="s">
        <v>78</v>
      </c>
      <c r="M795" t="s">
        <v>78</v>
      </c>
      <c r="N795">
        <v>11</v>
      </c>
    </row>
    <row r="796" spans="8:19" x14ac:dyDescent="0.25">
      <c r="H796" t="s">
        <v>16</v>
      </c>
      <c r="I796" s="1">
        <v>43709</v>
      </c>
      <c r="J796" t="s">
        <v>77</v>
      </c>
      <c r="K796" t="s">
        <v>78</v>
      </c>
      <c r="L796" t="s">
        <v>78</v>
      </c>
      <c r="M796" t="s">
        <v>77</v>
      </c>
      <c r="N796">
        <v>6</v>
      </c>
      <c r="O796">
        <v>6</v>
      </c>
      <c r="P796">
        <v>4</v>
      </c>
    </row>
    <row r="797" spans="8:19" x14ac:dyDescent="0.25">
      <c r="H797" t="s">
        <v>16</v>
      </c>
      <c r="I797" s="1">
        <v>43709</v>
      </c>
      <c r="J797" t="s">
        <v>77</v>
      </c>
      <c r="K797" t="s">
        <v>78</v>
      </c>
      <c r="L797" t="s">
        <v>78</v>
      </c>
      <c r="M797" t="s">
        <v>78</v>
      </c>
      <c r="N797">
        <v>16</v>
      </c>
    </row>
    <row r="798" spans="8:19" x14ac:dyDescent="0.25">
      <c r="H798" t="s">
        <v>16</v>
      </c>
      <c r="I798" s="1">
        <v>43739</v>
      </c>
      <c r="J798" t="s">
        <v>77</v>
      </c>
      <c r="K798" t="s">
        <v>77</v>
      </c>
      <c r="L798" t="s">
        <v>77</v>
      </c>
      <c r="M798" t="s">
        <v>77</v>
      </c>
      <c r="N798">
        <v>6</v>
      </c>
      <c r="O798">
        <v>6</v>
      </c>
      <c r="P798">
        <v>5</v>
      </c>
      <c r="Q798">
        <v>6</v>
      </c>
      <c r="R798">
        <v>100</v>
      </c>
      <c r="S798">
        <v>6</v>
      </c>
    </row>
    <row r="799" spans="8:19" x14ac:dyDescent="0.25">
      <c r="H799" t="s">
        <v>16</v>
      </c>
      <c r="I799" s="1">
        <v>43739</v>
      </c>
      <c r="J799" t="s">
        <v>77</v>
      </c>
      <c r="K799" t="s">
        <v>77</v>
      </c>
      <c r="L799" t="s">
        <v>77</v>
      </c>
      <c r="M799" t="s">
        <v>78</v>
      </c>
      <c r="N799">
        <v>40</v>
      </c>
      <c r="S799">
        <v>40</v>
      </c>
    </row>
    <row r="800" spans="8:19" x14ac:dyDescent="0.25">
      <c r="H800" t="s">
        <v>16</v>
      </c>
      <c r="I800" s="1">
        <v>43739</v>
      </c>
      <c r="J800" t="s">
        <v>77</v>
      </c>
      <c r="K800" t="s">
        <v>77</v>
      </c>
      <c r="L800" t="s">
        <v>78</v>
      </c>
      <c r="M800" t="s">
        <v>77</v>
      </c>
      <c r="N800">
        <v>6</v>
      </c>
      <c r="O800">
        <v>6</v>
      </c>
      <c r="P800">
        <v>5</v>
      </c>
    </row>
    <row r="801" spans="8:19" x14ac:dyDescent="0.25">
      <c r="H801" t="s">
        <v>16</v>
      </c>
      <c r="I801" s="1">
        <v>43739</v>
      </c>
      <c r="J801" t="s">
        <v>77</v>
      </c>
      <c r="K801" t="s">
        <v>77</v>
      </c>
      <c r="L801" t="s">
        <v>78</v>
      </c>
      <c r="M801" t="s">
        <v>78</v>
      </c>
      <c r="N801">
        <v>12</v>
      </c>
    </row>
    <row r="802" spans="8:19" x14ac:dyDescent="0.25">
      <c r="H802" t="s">
        <v>16</v>
      </c>
      <c r="I802" s="1">
        <v>43739</v>
      </c>
      <c r="J802" t="s">
        <v>77</v>
      </c>
      <c r="K802" t="s">
        <v>78</v>
      </c>
      <c r="L802" t="s">
        <v>78</v>
      </c>
      <c r="M802" t="s">
        <v>78</v>
      </c>
      <c r="N802">
        <v>25</v>
      </c>
    </row>
    <row r="803" spans="8:19" x14ac:dyDescent="0.25">
      <c r="H803" t="s">
        <v>16</v>
      </c>
      <c r="I803" s="1">
        <v>43770</v>
      </c>
      <c r="J803" t="s">
        <v>77</v>
      </c>
      <c r="K803" t="s">
        <v>77</v>
      </c>
      <c r="L803" t="s">
        <v>77</v>
      </c>
      <c r="M803" t="s">
        <v>77</v>
      </c>
      <c r="N803">
        <v>3</v>
      </c>
      <c r="O803">
        <v>3</v>
      </c>
      <c r="P803">
        <v>3</v>
      </c>
      <c r="Q803">
        <v>3</v>
      </c>
      <c r="R803">
        <v>100</v>
      </c>
      <c r="S803">
        <v>3</v>
      </c>
    </row>
    <row r="804" spans="8:19" x14ac:dyDescent="0.25">
      <c r="H804" t="s">
        <v>16</v>
      </c>
      <c r="I804" s="1">
        <v>43770</v>
      </c>
      <c r="J804" t="s">
        <v>77</v>
      </c>
      <c r="K804" t="s">
        <v>77</v>
      </c>
      <c r="L804" t="s">
        <v>77</v>
      </c>
      <c r="M804" t="s">
        <v>78</v>
      </c>
      <c r="N804">
        <v>55</v>
      </c>
      <c r="S804">
        <v>55</v>
      </c>
    </row>
    <row r="805" spans="8:19" x14ac:dyDescent="0.25">
      <c r="H805" t="s">
        <v>16</v>
      </c>
      <c r="I805" s="1">
        <v>43770</v>
      </c>
      <c r="J805" t="s">
        <v>77</v>
      </c>
      <c r="K805" t="s">
        <v>77</v>
      </c>
      <c r="L805" t="s">
        <v>78</v>
      </c>
      <c r="M805" t="s">
        <v>77</v>
      </c>
      <c r="N805">
        <v>7</v>
      </c>
      <c r="O805">
        <v>7</v>
      </c>
      <c r="P805">
        <v>5</v>
      </c>
    </row>
    <row r="806" spans="8:19" x14ac:dyDescent="0.25">
      <c r="H806" t="s">
        <v>16</v>
      </c>
      <c r="I806" s="1">
        <v>43770</v>
      </c>
      <c r="J806" t="s">
        <v>77</v>
      </c>
      <c r="K806" t="s">
        <v>77</v>
      </c>
      <c r="L806" t="s">
        <v>78</v>
      </c>
      <c r="M806" t="s">
        <v>78</v>
      </c>
      <c r="N806">
        <v>9</v>
      </c>
    </row>
    <row r="807" spans="8:19" x14ac:dyDescent="0.25">
      <c r="H807" t="s">
        <v>16</v>
      </c>
      <c r="I807" s="1">
        <v>43770</v>
      </c>
      <c r="J807" t="s">
        <v>77</v>
      </c>
      <c r="K807" t="s">
        <v>78</v>
      </c>
      <c r="L807" t="s">
        <v>78</v>
      </c>
      <c r="M807" t="s">
        <v>77</v>
      </c>
      <c r="N807">
        <v>3</v>
      </c>
      <c r="O807">
        <v>3</v>
      </c>
      <c r="P807">
        <v>2</v>
      </c>
    </row>
    <row r="808" spans="8:19" x14ac:dyDescent="0.25">
      <c r="H808" t="s">
        <v>16</v>
      </c>
      <c r="I808" s="1">
        <v>43770</v>
      </c>
      <c r="J808" t="s">
        <v>77</v>
      </c>
      <c r="K808" t="s">
        <v>78</v>
      </c>
      <c r="L808" t="s">
        <v>78</v>
      </c>
      <c r="M808" t="s">
        <v>78</v>
      </c>
      <c r="N808">
        <v>20</v>
      </c>
    </row>
    <row r="809" spans="8:19" x14ac:dyDescent="0.25">
      <c r="H809" t="s">
        <v>16</v>
      </c>
      <c r="I809" s="1">
        <v>43770</v>
      </c>
      <c r="J809" t="s">
        <v>78</v>
      </c>
      <c r="K809" t="s">
        <v>78</v>
      </c>
      <c r="L809" t="s">
        <v>78</v>
      </c>
      <c r="M809" t="s">
        <v>77</v>
      </c>
      <c r="N809">
        <v>1</v>
      </c>
      <c r="O809">
        <v>1</v>
      </c>
    </row>
    <row r="810" spans="8:19" x14ac:dyDescent="0.25">
      <c r="H810" t="s">
        <v>16</v>
      </c>
      <c r="I810" s="1">
        <v>43800</v>
      </c>
      <c r="J810" t="s">
        <v>77</v>
      </c>
      <c r="K810" t="s">
        <v>77</v>
      </c>
      <c r="L810" t="s">
        <v>77</v>
      </c>
      <c r="M810" t="s">
        <v>77</v>
      </c>
      <c r="N810">
        <v>5</v>
      </c>
      <c r="O810">
        <v>5</v>
      </c>
      <c r="P810">
        <v>2</v>
      </c>
      <c r="Q810">
        <v>5</v>
      </c>
      <c r="R810">
        <v>100</v>
      </c>
      <c r="S810">
        <v>5</v>
      </c>
    </row>
    <row r="811" spans="8:19" x14ac:dyDescent="0.25">
      <c r="H811" t="s">
        <v>16</v>
      </c>
      <c r="I811" s="1">
        <v>43800</v>
      </c>
      <c r="J811" t="s">
        <v>77</v>
      </c>
      <c r="K811" t="s">
        <v>77</v>
      </c>
      <c r="L811" t="s">
        <v>77</v>
      </c>
      <c r="M811" t="s">
        <v>78</v>
      </c>
      <c r="N811">
        <v>41</v>
      </c>
      <c r="S811">
        <v>41</v>
      </c>
    </row>
    <row r="812" spans="8:19" x14ac:dyDescent="0.25">
      <c r="H812" t="s">
        <v>16</v>
      </c>
      <c r="I812" s="1">
        <v>43800</v>
      </c>
      <c r="J812" t="s">
        <v>77</v>
      </c>
      <c r="K812" t="s">
        <v>77</v>
      </c>
      <c r="L812" t="s">
        <v>78</v>
      </c>
      <c r="M812" t="s">
        <v>77</v>
      </c>
      <c r="N812">
        <v>8</v>
      </c>
      <c r="O812">
        <v>8</v>
      </c>
      <c r="P812">
        <v>5</v>
      </c>
    </row>
    <row r="813" spans="8:19" x14ac:dyDescent="0.25">
      <c r="H813" t="s">
        <v>16</v>
      </c>
      <c r="I813" s="1">
        <v>43800</v>
      </c>
      <c r="J813" t="s">
        <v>77</v>
      </c>
      <c r="K813" t="s">
        <v>77</v>
      </c>
      <c r="L813" t="s">
        <v>78</v>
      </c>
      <c r="M813" t="s">
        <v>78</v>
      </c>
      <c r="N813">
        <v>16</v>
      </c>
    </row>
    <row r="814" spans="8:19" x14ac:dyDescent="0.25">
      <c r="H814" t="s">
        <v>16</v>
      </c>
      <c r="I814" s="1">
        <v>43800</v>
      </c>
      <c r="J814" t="s">
        <v>77</v>
      </c>
      <c r="K814" t="s">
        <v>78</v>
      </c>
      <c r="L814" t="s">
        <v>78</v>
      </c>
      <c r="M814" t="s">
        <v>77</v>
      </c>
      <c r="N814">
        <v>1</v>
      </c>
      <c r="O814">
        <v>1</v>
      </c>
      <c r="P814">
        <v>1</v>
      </c>
    </row>
    <row r="815" spans="8:19" x14ac:dyDescent="0.25">
      <c r="H815" t="s">
        <v>16</v>
      </c>
      <c r="I815" s="1">
        <v>43800</v>
      </c>
      <c r="J815" t="s">
        <v>77</v>
      </c>
      <c r="K815" t="s">
        <v>78</v>
      </c>
      <c r="L815" t="s">
        <v>78</v>
      </c>
      <c r="M815" t="s">
        <v>78</v>
      </c>
      <c r="N815">
        <v>17</v>
      </c>
    </row>
    <row r="816" spans="8:19" x14ac:dyDescent="0.25">
      <c r="H816" t="s">
        <v>16</v>
      </c>
      <c r="I816" s="1">
        <v>43800</v>
      </c>
      <c r="J816" t="s">
        <v>78</v>
      </c>
      <c r="K816" t="s">
        <v>78</v>
      </c>
      <c r="L816" t="s">
        <v>78</v>
      </c>
      <c r="M816" t="s">
        <v>77</v>
      </c>
      <c r="N816">
        <v>1</v>
      </c>
      <c r="O816">
        <v>1</v>
      </c>
    </row>
    <row r="817" spans="8:19" x14ac:dyDescent="0.25">
      <c r="H817" t="s">
        <v>17</v>
      </c>
      <c r="I817" s="1">
        <v>43466</v>
      </c>
      <c r="J817" t="s">
        <v>77</v>
      </c>
      <c r="K817" t="s">
        <v>77</v>
      </c>
      <c r="L817" t="s">
        <v>77</v>
      </c>
      <c r="M817" t="s">
        <v>77</v>
      </c>
      <c r="N817">
        <v>20</v>
      </c>
      <c r="O817">
        <v>20</v>
      </c>
      <c r="P817">
        <v>16</v>
      </c>
      <c r="Q817">
        <v>20</v>
      </c>
      <c r="R817">
        <v>100</v>
      </c>
      <c r="S817">
        <v>20</v>
      </c>
    </row>
    <row r="818" spans="8:19" x14ac:dyDescent="0.25">
      <c r="H818" t="s">
        <v>17</v>
      </c>
      <c r="I818" s="1">
        <v>43466</v>
      </c>
      <c r="J818" t="s">
        <v>77</v>
      </c>
      <c r="K818" t="s">
        <v>77</v>
      </c>
      <c r="L818" t="s">
        <v>77</v>
      </c>
      <c r="M818" t="s">
        <v>78</v>
      </c>
      <c r="N818">
        <v>59</v>
      </c>
      <c r="S818">
        <v>59</v>
      </c>
    </row>
    <row r="819" spans="8:19" x14ac:dyDescent="0.25">
      <c r="H819" t="s">
        <v>17</v>
      </c>
      <c r="I819" s="1">
        <v>43466</v>
      </c>
      <c r="J819" t="s">
        <v>77</v>
      </c>
      <c r="K819" t="s">
        <v>77</v>
      </c>
      <c r="L819" t="s">
        <v>78</v>
      </c>
      <c r="M819" t="s">
        <v>77</v>
      </c>
      <c r="N819">
        <v>7</v>
      </c>
      <c r="O819">
        <v>7</v>
      </c>
      <c r="P819">
        <v>5</v>
      </c>
    </row>
    <row r="820" spans="8:19" x14ac:dyDescent="0.25">
      <c r="H820" t="s">
        <v>17</v>
      </c>
      <c r="I820" s="1">
        <v>43466</v>
      </c>
      <c r="J820" t="s">
        <v>77</v>
      </c>
      <c r="K820" t="s">
        <v>77</v>
      </c>
      <c r="L820" t="s">
        <v>78</v>
      </c>
      <c r="M820" t="s">
        <v>78</v>
      </c>
      <c r="N820">
        <v>2</v>
      </c>
    </row>
    <row r="821" spans="8:19" x14ac:dyDescent="0.25">
      <c r="H821" t="s">
        <v>17</v>
      </c>
      <c r="I821" s="1">
        <v>43466</v>
      </c>
      <c r="J821" t="s">
        <v>77</v>
      </c>
      <c r="K821" t="s">
        <v>78</v>
      </c>
      <c r="L821" t="s">
        <v>78</v>
      </c>
      <c r="M821" t="s">
        <v>77</v>
      </c>
      <c r="N821">
        <v>7</v>
      </c>
      <c r="O821">
        <v>7</v>
      </c>
      <c r="P821">
        <v>6</v>
      </c>
    </row>
    <row r="822" spans="8:19" x14ac:dyDescent="0.25">
      <c r="H822" t="s">
        <v>17</v>
      </c>
      <c r="I822" s="1">
        <v>43466</v>
      </c>
      <c r="J822" t="s">
        <v>77</v>
      </c>
      <c r="K822" t="s">
        <v>78</v>
      </c>
      <c r="L822" t="s">
        <v>78</v>
      </c>
      <c r="M822" t="s">
        <v>78</v>
      </c>
      <c r="N822">
        <v>27</v>
      </c>
    </row>
    <row r="823" spans="8:19" x14ac:dyDescent="0.25">
      <c r="H823" t="s">
        <v>17</v>
      </c>
      <c r="I823" s="1">
        <v>43497</v>
      </c>
      <c r="J823" t="s">
        <v>77</v>
      </c>
      <c r="K823" t="s">
        <v>77</v>
      </c>
      <c r="L823" t="s">
        <v>77</v>
      </c>
      <c r="M823" t="s">
        <v>77</v>
      </c>
      <c r="N823">
        <v>24</v>
      </c>
      <c r="O823">
        <v>24</v>
      </c>
      <c r="P823">
        <v>19</v>
      </c>
      <c r="Q823">
        <v>24</v>
      </c>
      <c r="R823">
        <v>100</v>
      </c>
      <c r="S823">
        <v>24</v>
      </c>
    </row>
    <row r="824" spans="8:19" x14ac:dyDescent="0.25">
      <c r="H824" t="s">
        <v>17</v>
      </c>
      <c r="I824" s="1">
        <v>43497</v>
      </c>
      <c r="J824" t="s">
        <v>77</v>
      </c>
      <c r="K824" t="s">
        <v>77</v>
      </c>
      <c r="L824" t="s">
        <v>77</v>
      </c>
      <c r="M824" t="s">
        <v>78</v>
      </c>
      <c r="N824">
        <v>73</v>
      </c>
      <c r="S824">
        <v>73</v>
      </c>
    </row>
    <row r="825" spans="8:19" x14ac:dyDescent="0.25">
      <c r="H825" t="s">
        <v>17</v>
      </c>
      <c r="I825" s="1">
        <v>43497</v>
      </c>
      <c r="J825" t="s">
        <v>77</v>
      </c>
      <c r="K825" t="s">
        <v>77</v>
      </c>
      <c r="L825" t="s">
        <v>78</v>
      </c>
      <c r="M825" t="s">
        <v>77</v>
      </c>
      <c r="N825">
        <v>12</v>
      </c>
      <c r="O825">
        <v>12</v>
      </c>
      <c r="P825">
        <v>7</v>
      </c>
    </row>
    <row r="826" spans="8:19" x14ac:dyDescent="0.25">
      <c r="H826" t="s">
        <v>17</v>
      </c>
      <c r="I826" s="1">
        <v>43497</v>
      </c>
      <c r="J826" t="s">
        <v>77</v>
      </c>
      <c r="K826" t="s">
        <v>77</v>
      </c>
      <c r="L826" t="s">
        <v>78</v>
      </c>
      <c r="M826" t="s">
        <v>78</v>
      </c>
      <c r="N826">
        <v>6</v>
      </c>
    </row>
    <row r="827" spans="8:19" x14ac:dyDescent="0.25">
      <c r="H827" t="s">
        <v>17</v>
      </c>
      <c r="I827" s="1">
        <v>43497</v>
      </c>
      <c r="J827" t="s">
        <v>77</v>
      </c>
      <c r="K827" t="s">
        <v>78</v>
      </c>
      <c r="L827" t="s">
        <v>78</v>
      </c>
      <c r="M827" t="s">
        <v>77</v>
      </c>
      <c r="N827">
        <v>7</v>
      </c>
      <c r="O827">
        <v>7</v>
      </c>
      <c r="P827">
        <v>6</v>
      </c>
    </row>
    <row r="828" spans="8:19" x14ac:dyDescent="0.25">
      <c r="H828" t="s">
        <v>17</v>
      </c>
      <c r="I828" s="1">
        <v>43497</v>
      </c>
      <c r="J828" t="s">
        <v>77</v>
      </c>
      <c r="K828" t="s">
        <v>78</v>
      </c>
      <c r="L828" t="s">
        <v>78</v>
      </c>
      <c r="M828" t="s">
        <v>78</v>
      </c>
      <c r="N828">
        <v>29</v>
      </c>
    </row>
    <row r="829" spans="8:19" x14ac:dyDescent="0.25">
      <c r="H829" t="s">
        <v>17</v>
      </c>
      <c r="I829" s="1">
        <v>43525</v>
      </c>
      <c r="J829" t="s">
        <v>77</v>
      </c>
      <c r="K829" t="s">
        <v>77</v>
      </c>
      <c r="L829" t="s">
        <v>77</v>
      </c>
      <c r="M829" t="s">
        <v>77</v>
      </c>
      <c r="N829">
        <v>20</v>
      </c>
      <c r="O829">
        <v>20</v>
      </c>
      <c r="P829">
        <v>16</v>
      </c>
      <c r="Q829">
        <v>20</v>
      </c>
      <c r="R829">
        <v>100</v>
      </c>
      <c r="S829">
        <v>20</v>
      </c>
    </row>
    <row r="830" spans="8:19" x14ac:dyDescent="0.25">
      <c r="H830" t="s">
        <v>17</v>
      </c>
      <c r="I830" s="1">
        <v>43525</v>
      </c>
      <c r="J830" t="s">
        <v>77</v>
      </c>
      <c r="K830" t="s">
        <v>77</v>
      </c>
      <c r="L830" t="s">
        <v>77</v>
      </c>
      <c r="M830" t="s">
        <v>78</v>
      </c>
      <c r="N830">
        <v>54</v>
      </c>
      <c r="S830">
        <v>54</v>
      </c>
    </row>
    <row r="831" spans="8:19" x14ac:dyDescent="0.25">
      <c r="H831" t="s">
        <v>17</v>
      </c>
      <c r="I831" s="1">
        <v>43525</v>
      </c>
      <c r="J831" t="s">
        <v>77</v>
      </c>
      <c r="K831" t="s">
        <v>77</v>
      </c>
      <c r="L831" t="s">
        <v>78</v>
      </c>
      <c r="M831" t="s">
        <v>77</v>
      </c>
      <c r="N831">
        <v>9</v>
      </c>
      <c r="O831">
        <v>9</v>
      </c>
      <c r="P831">
        <v>6</v>
      </c>
    </row>
    <row r="832" spans="8:19" x14ac:dyDescent="0.25">
      <c r="H832" t="s">
        <v>17</v>
      </c>
      <c r="I832" s="1">
        <v>43525</v>
      </c>
      <c r="J832" t="s">
        <v>77</v>
      </c>
      <c r="K832" t="s">
        <v>77</v>
      </c>
      <c r="L832" t="s">
        <v>78</v>
      </c>
      <c r="M832" t="s">
        <v>78</v>
      </c>
      <c r="N832">
        <v>3</v>
      </c>
    </row>
    <row r="833" spans="8:19" x14ac:dyDescent="0.25">
      <c r="H833" t="s">
        <v>17</v>
      </c>
      <c r="I833" s="1">
        <v>43525</v>
      </c>
      <c r="J833" t="s">
        <v>77</v>
      </c>
      <c r="K833" t="s">
        <v>78</v>
      </c>
      <c r="L833" t="s">
        <v>78</v>
      </c>
      <c r="M833" t="s">
        <v>77</v>
      </c>
      <c r="N833">
        <v>10</v>
      </c>
      <c r="O833">
        <v>10</v>
      </c>
      <c r="P833">
        <v>7</v>
      </c>
    </row>
    <row r="834" spans="8:19" x14ac:dyDescent="0.25">
      <c r="H834" t="s">
        <v>17</v>
      </c>
      <c r="I834" s="1">
        <v>43525</v>
      </c>
      <c r="J834" t="s">
        <v>77</v>
      </c>
      <c r="K834" t="s">
        <v>78</v>
      </c>
      <c r="L834" t="s">
        <v>78</v>
      </c>
      <c r="M834" t="s">
        <v>78</v>
      </c>
      <c r="N834">
        <v>27</v>
      </c>
    </row>
    <row r="835" spans="8:19" x14ac:dyDescent="0.25">
      <c r="H835" t="s">
        <v>17</v>
      </c>
      <c r="I835" s="1">
        <v>43525</v>
      </c>
      <c r="J835" t="s">
        <v>78</v>
      </c>
      <c r="K835" t="s">
        <v>78</v>
      </c>
      <c r="L835" t="s">
        <v>78</v>
      </c>
      <c r="M835" t="s">
        <v>78</v>
      </c>
      <c r="N835">
        <v>1</v>
      </c>
    </row>
    <row r="836" spans="8:19" x14ac:dyDescent="0.25">
      <c r="H836" t="s">
        <v>17</v>
      </c>
      <c r="I836" s="1">
        <v>43556</v>
      </c>
      <c r="J836" t="s">
        <v>77</v>
      </c>
      <c r="K836" t="s">
        <v>77</v>
      </c>
      <c r="L836" t="s">
        <v>77</v>
      </c>
      <c r="M836" t="s">
        <v>77</v>
      </c>
      <c r="N836">
        <v>22</v>
      </c>
      <c r="O836">
        <v>22</v>
      </c>
      <c r="P836">
        <v>17</v>
      </c>
      <c r="Q836">
        <v>22</v>
      </c>
      <c r="R836">
        <v>100</v>
      </c>
      <c r="S836">
        <v>22</v>
      </c>
    </row>
    <row r="837" spans="8:19" x14ac:dyDescent="0.25">
      <c r="H837" t="s">
        <v>17</v>
      </c>
      <c r="I837" s="1">
        <v>43556</v>
      </c>
      <c r="J837" t="s">
        <v>77</v>
      </c>
      <c r="K837" t="s">
        <v>77</v>
      </c>
      <c r="L837" t="s">
        <v>77</v>
      </c>
      <c r="M837" t="s">
        <v>78</v>
      </c>
      <c r="N837">
        <v>59</v>
      </c>
      <c r="S837">
        <v>59</v>
      </c>
    </row>
    <row r="838" spans="8:19" x14ac:dyDescent="0.25">
      <c r="H838" t="s">
        <v>17</v>
      </c>
      <c r="I838" s="1">
        <v>43556</v>
      </c>
      <c r="J838" t="s">
        <v>77</v>
      </c>
      <c r="K838" t="s">
        <v>77</v>
      </c>
      <c r="L838" t="s">
        <v>78</v>
      </c>
      <c r="M838" t="s">
        <v>77</v>
      </c>
      <c r="N838">
        <v>11</v>
      </c>
      <c r="O838">
        <v>11</v>
      </c>
      <c r="P838">
        <v>10</v>
      </c>
    </row>
    <row r="839" spans="8:19" x14ac:dyDescent="0.25">
      <c r="H839" t="s">
        <v>17</v>
      </c>
      <c r="I839" s="1">
        <v>43556</v>
      </c>
      <c r="J839" t="s">
        <v>77</v>
      </c>
      <c r="K839" t="s">
        <v>77</v>
      </c>
      <c r="L839" t="s">
        <v>78</v>
      </c>
      <c r="M839" t="s">
        <v>78</v>
      </c>
      <c r="N839">
        <v>2</v>
      </c>
    </row>
    <row r="840" spans="8:19" x14ac:dyDescent="0.25">
      <c r="H840" t="s">
        <v>17</v>
      </c>
      <c r="I840" s="1">
        <v>43556</v>
      </c>
      <c r="J840" t="s">
        <v>77</v>
      </c>
      <c r="K840" t="s">
        <v>78</v>
      </c>
      <c r="L840" t="s">
        <v>78</v>
      </c>
      <c r="M840" t="s">
        <v>77</v>
      </c>
      <c r="N840">
        <v>7</v>
      </c>
      <c r="O840">
        <v>7</v>
      </c>
      <c r="P840">
        <v>7</v>
      </c>
    </row>
    <row r="841" spans="8:19" x14ac:dyDescent="0.25">
      <c r="H841" t="s">
        <v>17</v>
      </c>
      <c r="I841" s="1">
        <v>43556</v>
      </c>
      <c r="J841" t="s">
        <v>77</v>
      </c>
      <c r="K841" t="s">
        <v>78</v>
      </c>
      <c r="L841" t="s">
        <v>78</v>
      </c>
      <c r="M841" t="s">
        <v>78</v>
      </c>
      <c r="N841">
        <v>22</v>
      </c>
    </row>
    <row r="842" spans="8:19" x14ac:dyDescent="0.25">
      <c r="H842" t="s">
        <v>17</v>
      </c>
      <c r="I842" s="1">
        <v>43586</v>
      </c>
      <c r="J842" t="s">
        <v>77</v>
      </c>
      <c r="K842" t="s">
        <v>77</v>
      </c>
      <c r="L842" t="s">
        <v>77</v>
      </c>
      <c r="M842" t="s">
        <v>77</v>
      </c>
      <c r="N842">
        <v>13</v>
      </c>
      <c r="O842">
        <v>13</v>
      </c>
      <c r="P842">
        <v>11</v>
      </c>
      <c r="Q842">
        <v>13</v>
      </c>
      <c r="R842">
        <v>100</v>
      </c>
      <c r="S842">
        <v>13</v>
      </c>
    </row>
    <row r="843" spans="8:19" x14ac:dyDescent="0.25">
      <c r="H843" t="s">
        <v>17</v>
      </c>
      <c r="I843" s="1">
        <v>43586</v>
      </c>
      <c r="J843" t="s">
        <v>77</v>
      </c>
      <c r="K843" t="s">
        <v>77</v>
      </c>
      <c r="L843" t="s">
        <v>77</v>
      </c>
      <c r="M843" t="s">
        <v>78</v>
      </c>
      <c r="N843">
        <v>59</v>
      </c>
      <c r="S843">
        <v>59</v>
      </c>
    </row>
    <row r="844" spans="8:19" x14ac:dyDescent="0.25">
      <c r="H844" t="s">
        <v>17</v>
      </c>
      <c r="I844" s="1">
        <v>43586</v>
      </c>
      <c r="J844" t="s">
        <v>77</v>
      </c>
      <c r="K844" t="s">
        <v>77</v>
      </c>
      <c r="L844" t="s">
        <v>78</v>
      </c>
      <c r="M844" t="s">
        <v>77</v>
      </c>
      <c r="N844">
        <v>13</v>
      </c>
      <c r="O844">
        <v>13</v>
      </c>
      <c r="P844">
        <v>10</v>
      </c>
    </row>
    <row r="845" spans="8:19" x14ac:dyDescent="0.25">
      <c r="H845" t="s">
        <v>17</v>
      </c>
      <c r="I845" s="1">
        <v>43586</v>
      </c>
      <c r="J845" t="s">
        <v>77</v>
      </c>
      <c r="K845" t="s">
        <v>78</v>
      </c>
      <c r="L845" t="s">
        <v>78</v>
      </c>
      <c r="M845" t="s">
        <v>77</v>
      </c>
      <c r="N845">
        <v>6</v>
      </c>
      <c r="O845">
        <v>6</v>
      </c>
      <c r="P845">
        <v>3</v>
      </c>
    </row>
    <row r="846" spans="8:19" x14ac:dyDescent="0.25">
      <c r="H846" t="s">
        <v>17</v>
      </c>
      <c r="I846" s="1">
        <v>43586</v>
      </c>
      <c r="J846" t="s">
        <v>77</v>
      </c>
      <c r="K846" t="s">
        <v>78</v>
      </c>
      <c r="L846" t="s">
        <v>78</v>
      </c>
      <c r="M846" t="s">
        <v>78</v>
      </c>
      <c r="N846">
        <v>24</v>
      </c>
    </row>
    <row r="847" spans="8:19" x14ac:dyDescent="0.25">
      <c r="H847" t="s">
        <v>17</v>
      </c>
      <c r="I847" s="1">
        <v>43617</v>
      </c>
      <c r="J847" t="s">
        <v>77</v>
      </c>
      <c r="K847" t="s">
        <v>77</v>
      </c>
      <c r="L847" t="s">
        <v>77</v>
      </c>
      <c r="M847" t="s">
        <v>77</v>
      </c>
      <c r="N847">
        <v>26</v>
      </c>
      <c r="O847">
        <v>26</v>
      </c>
      <c r="P847">
        <v>21</v>
      </c>
      <c r="Q847">
        <v>26</v>
      </c>
      <c r="R847">
        <v>100</v>
      </c>
      <c r="S847">
        <v>26</v>
      </c>
    </row>
    <row r="848" spans="8:19" x14ac:dyDescent="0.25">
      <c r="H848" t="s">
        <v>17</v>
      </c>
      <c r="I848" s="1">
        <v>43617</v>
      </c>
      <c r="J848" t="s">
        <v>77</v>
      </c>
      <c r="K848" t="s">
        <v>77</v>
      </c>
      <c r="L848" t="s">
        <v>77</v>
      </c>
      <c r="M848" t="s">
        <v>78</v>
      </c>
      <c r="N848">
        <v>48</v>
      </c>
      <c r="S848">
        <v>48</v>
      </c>
    </row>
    <row r="849" spans="8:19" x14ac:dyDescent="0.25">
      <c r="H849" t="s">
        <v>17</v>
      </c>
      <c r="I849" s="1">
        <v>43617</v>
      </c>
      <c r="J849" t="s">
        <v>77</v>
      </c>
      <c r="K849" t="s">
        <v>77</v>
      </c>
      <c r="L849" t="s">
        <v>78</v>
      </c>
      <c r="M849" t="s">
        <v>77</v>
      </c>
      <c r="N849">
        <v>2</v>
      </c>
      <c r="O849">
        <v>2</v>
      </c>
      <c r="P849">
        <v>2</v>
      </c>
    </row>
    <row r="850" spans="8:19" x14ac:dyDescent="0.25">
      <c r="H850" t="s">
        <v>17</v>
      </c>
      <c r="I850" s="1">
        <v>43617</v>
      </c>
      <c r="J850" t="s">
        <v>77</v>
      </c>
      <c r="K850" t="s">
        <v>77</v>
      </c>
      <c r="L850" t="s">
        <v>78</v>
      </c>
      <c r="M850" t="s">
        <v>78</v>
      </c>
      <c r="N850">
        <v>2</v>
      </c>
    </row>
    <row r="851" spans="8:19" x14ac:dyDescent="0.25">
      <c r="H851" t="s">
        <v>17</v>
      </c>
      <c r="I851" s="1">
        <v>43617</v>
      </c>
      <c r="J851" t="s">
        <v>77</v>
      </c>
      <c r="K851" t="s">
        <v>78</v>
      </c>
      <c r="L851" t="s">
        <v>78</v>
      </c>
      <c r="M851" t="s">
        <v>77</v>
      </c>
      <c r="N851">
        <v>6</v>
      </c>
      <c r="O851">
        <v>6</v>
      </c>
      <c r="P851">
        <v>5</v>
      </c>
    </row>
    <row r="852" spans="8:19" x14ac:dyDescent="0.25">
      <c r="H852" t="s">
        <v>17</v>
      </c>
      <c r="I852" s="1">
        <v>43617</v>
      </c>
      <c r="J852" t="s">
        <v>77</v>
      </c>
      <c r="K852" t="s">
        <v>78</v>
      </c>
      <c r="L852" t="s">
        <v>78</v>
      </c>
      <c r="M852" t="s">
        <v>78</v>
      </c>
      <c r="N852">
        <v>18</v>
      </c>
    </row>
    <row r="853" spans="8:19" x14ac:dyDescent="0.25">
      <c r="H853" t="s">
        <v>17</v>
      </c>
      <c r="I853" s="1">
        <v>43647</v>
      </c>
      <c r="J853" t="s">
        <v>77</v>
      </c>
      <c r="K853" t="s">
        <v>77</v>
      </c>
      <c r="L853" t="s">
        <v>77</v>
      </c>
      <c r="M853" t="s">
        <v>77</v>
      </c>
      <c r="N853">
        <v>15</v>
      </c>
      <c r="O853">
        <v>15</v>
      </c>
      <c r="P853">
        <v>13</v>
      </c>
      <c r="Q853">
        <v>15</v>
      </c>
      <c r="R853">
        <v>100</v>
      </c>
      <c r="S853">
        <v>15</v>
      </c>
    </row>
    <row r="854" spans="8:19" x14ac:dyDescent="0.25">
      <c r="H854" t="s">
        <v>17</v>
      </c>
      <c r="I854" s="1">
        <v>43647</v>
      </c>
      <c r="J854" t="s">
        <v>77</v>
      </c>
      <c r="K854" t="s">
        <v>77</v>
      </c>
      <c r="L854" t="s">
        <v>77</v>
      </c>
      <c r="M854" t="s">
        <v>78</v>
      </c>
      <c r="N854">
        <v>60</v>
      </c>
      <c r="S854">
        <v>60</v>
      </c>
    </row>
    <row r="855" spans="8:19" x14ac:dyDescent="0.25">
      <c r="H855" t="s">
        <v>17</v>
      </c>
      <c r="I855" s="1">
        <v>43647</v>
      </c>
      <c r="J855" t="s">
        <v>77</v>
      </c>
      <c r="K855" t="s">
        <v>77</v>
      </c>
      <c r="L855" t="s">
        <v>78</v>
      </c>
      <c r="M855" t="s">
        <v>77</v>
      </c>
      <c r="N855">
        <v>10</v>
      </c>
      <c r="O855">
        <v>10</v>
      </c>
      <c r="P855">
        <v>9</v>
      </c>
    </row>
    <row r="856" spans="8:19" x14ac:dyDescent="0.25">
      <c r="H856" t="s">
        <v>17</v>
      </c>
      <c r="I856" s="1">
        <v>43647</v>
      </c>
      <c r="J856" t="s">
        <v>77</v>
      </c>
      <c r="K856" t="s">
        <v>77</v>
      </c>
      <c r="L856" t="s">
        <v>78</v>
      </c>
      <c r="M856" t="s">
        <v>78</v>
      </c>
      <c r="N856">
        <v>1</v>
      </c>
    </row>
    <row r="857" spans="8:19" x14ac:dyDescent="0.25">
      <c r="H857" t="s">
        <v>17</v>
      </c>
      <c r="I857" s="1">
        <v>43647</v>
      </c>
      <c r="J857" t="s">
        <v>77</v>
      </c>
      <c r="K857" t="s">
        <v>78</v>
      </c>
      <c r="L857" t="s">
        <v>78</v>
      </c>
      <c r="M857" t="s">
        <v>77</v>
      </c>
      <c r="N857">
        <v>3</v>
      </c>
      <c r="O857">
        <v>3</v>
      </c>
      <c r="P857">
        <v>2</v>
      </c>
    </row>
    <row r="858" spans="8:19" x14ac:dyDescent="0.25">
      <c r="H858" t="s">
        <v>17</v>
      </c>
      <c r="I858" s="1">
        <v>43647</v>
      </c>
      <c r="J858" t="s">
        <v>77</v>
      </c>
      <c r="K858" t="s">
        <v>78</v>
      </c>
      <c r="L858" t="s">
        <v>78</v>
      </c>
      <c r="M858" t="s">
        <v>78</v>
      </c>
      <c r="N858">
        <v>23</v>
      </c>
    </row>
    <row r="859" spans="8:19" x14ac:dyDescent="0.25">
      <c r="H859" t="s">
        <v>17</v>
      </c>
      <c r="I859" s="1">
        <v>43647</v>
      </c>
      <c r="J859" t="s">
        <v>78</v>
      </c>
      <c r="K859" t="s">
        <v>78</v>
      </c>
      <c r="L859" t="s">
        <v>78</v>
      </c>
      <c r="M859" t="s">
        <v>77</v>
      </c>
      <c r="N859">
        <v>1</v>
      </c>
      <c r="O859">
        <v>1</v>
      </c>
      <c r="P859">
        <v>1</v>
      </c>
    </row>
    <row r="860" spans="8:19" x14ac:dyDescent="0.25">
      <c r="H860" t="s">
        <v>17</v>
      </c>
      <c r="I860" s="1">
        <v>43678</v>
      </c>
      <c r="J860" t="s">
        <v>77</v>
      </c>
      <c r="K860" t="s">
        <v>77</v>
      </c>
      <c r="L860" t="s">
        <v>77</v>
      </c>
      <c r="M860" t="s">
        <v>77</v>
      </c>
      <c r="N860">
        <v>24</v>
      </c>
      <c r="O860">
        <v>24</v>
      </c>
      <c r="P860">
        <v>17</v>
      </c>
      <c r="Q860">
        <v>24</v>
      </c>
      <c r="R860">
        <v>100</v>
      </c>
      <c r="S860">
        <v>24</v>
      </c>
    </row>
    <row r="861" spans="8:19" x14ac:dyDescent="0.25">
      <c r="H861" t="s">
        <v>17</v>
      </c>
      <c r="I861" s="1">
        <v>43678</v>
      </c>
      <c r="J861" t="s">
        <v>77</v>
      </c>
      <c r="K861" t="s">
        <v>77</v>
      </c>
      <c r="L861" t="s">
        <v>77</v>
      </c>
      <c r="M861" t="s">
        <v>78</v>
      </c>
      <c r="N861">
        <v>55</v>
      </c>
      <c r="S861">
        <v>55</v>
      </c>
    </row>
    <row r="862" spans="8:19" x14ac:dyDescent="0.25">
      <c r="H862" t="s">
        <v>17</v>
      </c>
      <c r="I862" s="1">
        <v>43678</v>
      </c>
      <c r="J862" t="s">
        <v>77</v>
      </c>
      <c r="K862" t="s">
        <v>77</v>
      </c>
      <c r="L862" t="s">
        <v>78</v>
      </c>
      <c r="M862" t="s">
        <v>77</v>
      </c>
      <c r="N862">
        <v>6</v>
      </c>
      <c r="O862">
        <v>6</v>
      </c>
      <c r="P862">
        <v>6</v>
      </c>
    </row>
    <row r="863" spans="8:19" x14ac:dyDescent="0.25">
      <c r="H863" t="s">
        <v>17</v>
      </c>
      <c r="I863" s="1">
        <v>43678</v>
      </c>
      <c r="J863" t="s">
        <v>77</v>
      </c>
      <c r="K863" t="s">
        <v>77</v>
      </c>
      <c r="L863" t="s">
        <v>78</v>
      </c>
      <c r="M863" t="s">
        <v>78</v>
      </c>
      <c r="N863">
        <v>2</v>
      </c>
    </row>
    <row r="864" spans="8:19" x14ac:dyDescent="0.25">
      <c r="H864" t="s">
        <v>17</v>
      </c>
      <c r="I864" s="1">
        <v>43678</v>
      </c>
      <c r="J864" t="s">
        <v>77</v>
      </c>
      <c r="K864" t="s">
        <v>78</v>
      </c>
      <c r="L864" t="s">
        <v>78</v>
      </c>
      <c r="M864" t="s">
        <v>77</v>
      </c>
      <c r="N864">
        <v>6</v>
      </c>
      <c r="O864">
        <v>6</v>
      </c>
      <c r="P864">
        <v>4</v>
      </c>
    </row>
    <row r="865" spans="8:19" x14ac:dyDescent="0.25">
      <c r="H865" t="s">
        <v>17</v>
      </c>
      <c r="I865" s="1">
        <v>43678</v>
      </c>
      <c r="J865" t="s">
        <v>77</v>
      </c>
      <c r="K865" t="s">
        <v>78</v>
      </c>
      <c r="L865" t="s">
        <v>78</v>
      </c>
      <c r="M865" t="s">
        <v>78</v>
      </c>
      <c r="N865">
        <v>20</v>
      </c>
    </row>
    <row r="866" spans="8:19" x14ac:dyDescent="0.25">
      <c r="H866" t="s">
        <v>17</v>
      </c>
      <c r="I866" s="1">
        <v>43709</v>
      </c>
      <c r="J866" t="s">
        <v>77</v>
      </c>
      <c r="K866" t="s">
        <v>77</v>
      </c>
      <c r="L866" t="s">
        <v>77</v>
      </c>
      <c r="M866" t="s">
        <v>77</v>
      </c>
      <c r="N866">
        <v>20</v>
      </c>
      <c r="O866">
        <v>20</v>
      </c>
      <c r="P866">
        <v>18</v>
      </c>
      <c r="Q866">
        <v>20</v>
      </c>
      <c r="R866">
        <v>100</v>
      </c>
      <c r="S866">
        <v>20</v>
      </c>
    </row>
    <row r="867" spans="8:19" x14ac:dyDescent="0.25">
      <c r="H867" t="s">
        <v>17</v>
      </c>
      <c r="I867" s="1">
        <v>43709</v>
      </c>
      <c r="J867" t="s">
        <v>77</v>
      </c>
      <c r="K867" t="s">
        <v>77</v>
      </c>
      <c r="L867" t="s">
        <v>77</v>
      </c>
      <c r="M867" t="s">
        <v>78</v>
      </c>
      <c r="N867">
        <v>77</v>
      </c>
      <c r="S867">
        <v>77</v>
      </c>
    </row>
    <row r="868" spans="8:19" x14ac:dyDescent="0.25">
      <c r="H868" t="s">
        <v>17</v>
      </c>
      <c r="I868" s="1">
        <v>43709</v>
      </c>
      <c r="J868" t="s">
        <v>77</v>
      </c>
      <c r="K868" t="s">
        <v>77</v>
      </c>
      <c r="L868" t="s">
        <v>78</v>
      </c>
      <c r="M868" t="s">
        <v>77</v>
      </c>
      <c r="N868">
        <v>9</v>
      </c>
      <c r="O868">
        <v>9</v>
      </c>
      <c r="P868">
        <v>7</v>
      </c>
    </row>
    <row r="869" spans="8:19" x14ac:dyDescent="0.25">
      <c r="H869" t="s">
        <v>17</v>
      </c>
      <c r="I869" s="1">
        <v>43709</v>
      </c>
      <c r="J869" t="s">
        <v>77</v>
      </c>
      <c r="K869" t="s">
        <v>77</v>
      </c>
      <c r="L869" t="s">
        <v>78</v>
      </c>
      <c r="M869" t="s">
        <v>78</v>
      </c>
      <c r="N869">
        <v>1</v>
      </c>
    </row>
    <row r="870" spans="8:19" x14ac:dyDescent="0.25">
      <c r="H870" t="s">
        <v>17</v>
      </c>
      <c r="I870" s="1">
        <v>43709</v>
      </c>
      <c r="J870" t="s">
        <v>77</v>
      </c>
      <c r="K870" t="s">
        <v>78</v>
      </c>
      <c r="L870" t="s">
        <v>78</v>
      </c>
      <c r="M870" t="s">
        <v>77</v>
      </c>
      <c r="N870">
        <v>1</v>
      </c>
      <c r="O870">
        <v>1</v>
      </c>
    </row>
    <row r="871" spans="8:19" x14ac:dyDescent="0.25">
      <c r="H871" t="s">
        <v>17</v>
      </c>
      <c r="I871" s="1">
        <v>43709</v>
      </c>
      <c r="J871" t="s">
        <v>77</v>
      </c>
      <c r="K871" t="s">
        <v>78</v>
      </c>
      <c r="L871" t="s">
        <v>78</v>
      </c>
      <c r="M871" t="s">
        <v>78</v>
      </c>
      <c r="N871">
        <v>33</v>
      </c>
    </row>
    <row r="872" spans="8:19" x14ac:dyDescent="0.25">
      <c r="H872" t="s">
        <v>17</v>
      </c>
      <c r="I872" s="1">
        <v>43739</v>
      </c>
      <c r="J872" t="s">
        <v>77</v>
      </c>
      <c r="K872" t="s">
        <v>77</v>
      </c>
      <c r="L872" t="s">
        <v>77</v>
      </c>
      <c r="M872" t="s">
        <v>77</v>
      </c>
      <c r="N872">
        <v>27</v>
      </c>
      <c r="O872">
        <v>27</v>
      </c>
      <c r="P872">
        <v>22</v>
      </c>
      <c r="Q872">
        <v>27</v>
      </c>
      <c r="R872">
        <v>100</v>
      </c>
      <c r="S872">
        <v>27</v>
      </c>
    </row>
    <row r="873" spans="8:19" x14ac:dyDescent="0.25">
      <c r="H873" t="s">
        <v>17</v>
      </c>
      <c r="I873" s="1">
        <v>43739</v>
      </c>
      <c r="J873" t="s">
        <v>77</v>
      </c>
      <c r="K873" t="s">
        <v>77</v>
      </c>
      <c r="L873" t="s">
        <v>77</v>
      </c>
      <c r="M873" t="s">
        <v>78</v>
      </c>
      <c r="N873">
        <v>80</v>
      </c>
      <c r="S873">
        <v>80</v>
      </c>
    </row>
    <row r="874" spans="8:19" x14ac:dyDescent="0.25">
      <c r="H874" t="s">
        <v>17</v>
      </c>
      <c r="I874" s="1">
        <v>43739</v>
      </c>
      <c r="J874" t="s">
        <v>77</v>
      </c>
      <c r="K874" t="s">
        <v>77</v>
      </c>
      <c r="L874" t="s">
        <v>78</v>
      </c>
      <c r="M874" t="s">
        <v>77</v>
      </c>
      <c r="N874">
        <v>11</v>
      </c>
      <c r="O874">
        <v>11</v>
      </c>
      <c r="P874">
        <v>8</v>
      </c>
    </row>
    <row r="875" spans="8:19" x14ac:dyDescent="0.25">
      <c r="H875" t="s">
        <v>17</v>
      </c>
      <c r="I875" s="1">
        <v>43739</v>
      </c>
      <c r="J875" t="s">
        <v>77</v>
      </c>
      <c r="K875" t="s">
        <v>77</v>
      </c>
      <c r="L875" t="s">
        <v>78</v>
      </c>
      <c r="M875" t="s">
        <v>78</v>
      </c>
      <c r="N875">
        <v>4</v>
      </c>
    </row>
    <row r="876" spans="8:19" x14ac:dyDescent="0.25">
      <c r="H876" t="s">
        <v>17</v>
      </c>
      <c r="I876" s="1">
        <v>43739</v>
      </c>
      <c r="J876" t="s">
        <v>77</v>
      </c>
      <c r="K876" t="s">
        <v>78</v>
      </c>
      <c r="L876" t="s">
        <v>78</v>
      </c>
      <c r="M876" t="s">
        <v>77</v>
      </c>
      <c r="N876">
        <v>5</v>
      </c>
      <c r="O876">
        <v>5</v>
      </c>
      <c r="P876">
        <v>4</v>
      </c>
    </row>
    <row r="877" spans="8:19" x14ac:dyDescent="0.25">
      <c r="H877" t="s">
        <v>17</v>
      </c>
      <c r="I877" s="1">
        <v>43739</v>
      </c>
      <c r="J877" t="s">
        <v>77</v>
      </c>
      <c r="K877" t="s">
        <v>78</v>
      </c>
      <c r="L877" t="s">
        <v>78</v>
      </c>
      <c r="M877" t="s">
        <v>78</v>
      </c>
      <c r="N877">
        <v>24</v>
      </c>
    </row>
    <row r="878" spans="8:19" x14ac:dyDescent="0.25">
      <c r="H878" t="s">
        <v>17</v>
      </c>
      <c r="I878" s="1">
        <v>43770</v>
      </c>
      <c r="J878" t="s">
        <v>77</v>
      </c>
      <c r="K878" t="s">
        <v>77</v>
      </c>
      <c r="L878" t="s">
        <v>77</v>
      </c>
      <c r="M878" t="s">
        <v>77</v>
      </c>
      <c r="N878">
        <v>21</v>
      </c>
      <c r="O878">
        <v>21</v>
      </c>
      <c r="P878">
        <v>16</v>
      </c>
      <c r="Q878">
        <v>21</v>
      </c>
      <c r="R878">
        <v>100</v>
      </c>
      <c r="S878">
        <v>21</v>
      </c>
    </row>
    <row r="879" spans="8:19" x14ac:dyDescent="0.25">
      <c r="H879" t="s">
        <v>17</v>
      </c>
      <c r="I879" s="1">
        <v>43770</v>
      </c>
      <c r="J879" t="s">
        <v>77</v>
      </c>
      <c r="K879" t="s">
        <v>77</v>
      </c>
      <c r="L879" t="s">
        <v>77</v>
      </c>
      <c r="M879" t="s">
        <v>78</v>
      </c>
      <c r="N879">
        <v>79</v>
      </c>
      <c r="S879">
        <v>79</v>
      </c>
    </row>
    <row r="880" spans="8:19" x14ac:dyDescent="0.25">
      <c r="H880" t="s">
        <v>17</v>
      </c>
      <c r="I880" s="1">
        <v>43770</v>
      </c>
      <c r="J880" t="s">
        <v>77</v>
      </c>
      <c r="K880" t="s">
        <v>77</v>
      </c>
      <c r="L880" t="s">
        <v>78</v>
      </c>
      <c r="M880" t="s">
        <v>77</v>
      </c>
      <c r="N880">
        <v>9</v>
      </c>
      <c r="O880">
        <v>9</v>
      </c>
      <c r="P880">
        <v>5</v>
      </c>
    </row>
    <row r="881" spans="8:19" x14ac:dyDescent="0.25">
      <c r="H881" t="s">
        <v>17</v>
      </c>
      <c r="I881" s="1">
        <v>43770</v>
      </c>
      <c r="J881" t="s">
        <v>77</v>
      </c>
      <c r="K881" t="s">
        <v>78</v>
      </c>
      <c r="L881" t="s">
        <v>78</v>
      </c>
      <c r="M881" t="s">
        <v>77</v>
      </c>
      <c r="N881">
        <v>3</v>
      </c>
      <c r="O881">
        <v>3</v>
      </c>
      <c r="P881">
        <v>2</v>
      </c>
    </row>
    <row r="882" spans="8:19" x14ac:dyDescent="0.25">
      <c r="H882" t="s">
        <v>17</v>
      </c>
      <c r="I882" s="1">
        <v>43770</v>
      </c>
      <c r="J882" t="s">
        <v>77</v>
      </c>
      <c r="K882" t="s">
        <v>78</v>
      </c>
      <c r="L882" t="s">
        <v>78</v>
      </c>
      <c r="M882" t="s">
        <v>78</v>
      </c>
      <c r="N882">
        <v>31</v>
      </c>
    </row>
    <row r="883" spans="8:19" x14ac:dyDescent="0.25">
      <c r="H883" t="s">
        <v>17</v>
      </c>
      <c r="I883" s="1">
        <v>43800</v>
      </c>
      <c r="J883" t="s">
        <v>77</v>
      </c>
      <c r="K883" t="s">
        <v>77</v>
      </c>
      <c r="L883" t="s">
        <v>77</v>
      </c>
      <c r="M883" t="s">
        <v>77</v>
      </c>
      <c r="N883">
        <v>21</v>
      </c>
      <c r="O883">
        <v>21</v>
      </c>
      <c r="P883">
        <v>18</v>
      </c>
      <c r="Q883">
        <v>21</v>
      </c>
      <c r="R883">
        <v>100</v>
      </c>
      <c r="S883">
        <v>21</v>
      </c>
    </row>
    <row r="884" spans="8:19" x14ac:dyDescent="0.25">
      <c r="H884" t="s">
        <v>17</v>
      </c>
      <c r="I884" s="1">
        <v>43800</v>
      </c>
      <c r="J884" t="s">
        <v>77</v>
      </c>
      <c r="K884" t="s">
        <v>77</v>
      </c>
      <c r="L884" t="s">
        <v>77</v>
      </c>
      <c r="M884" t="s">
        <v>78</v>
      </c>
      <c r="N884">
        <v>60</v>
      </c>
      <c r="S884">
        <v>60</v>
      </c>
    </row>
    <row r="885" spans="8:19" x14ac:dyDescent="0.25">
      <c r="H885" t="s">
        <v>17</v>
      </c>
      <c r="I885" s="1">
        <v>43800</v>
      </c>
      <c r="J885" t="s">
        <v>77</v>
      </c>
      <c r="K885" t="s">
        <v>77</v>
      </c>
      <c r="L885" t="s">
        <v>78</v>
      </c>
      <c r="M885" t="s">
        <v>77</v>
      </c>
      <c r="N885">
        <v>6</v>
      </c>
      <c r="O885">
        <v>6</v>
      </c>
      <c r="P885">
        <v>5</v>
      </c>
    </row>
    <row r="886" spans="8:19" x14ac:dyDescent="0.25">
      <c r="H886" t="s">
        <v>17</v>
      </c>
      <c r="I886" s="1">
        <v>43800</v>
      </c>
      <c r="J886" t="s">
        <v>77</v>
      </c>
      <c r="K886" t="s">
        <v>77</v>
      </c>
      <c r="L886" t="s">
        <v>78</v>
      </c>
      <c r="M886" t="s">
        <v>78</v>
      </c>
      <c r="N886">
        <v>4</v>
      </c>
    </row>
    <row r="887" spans="8:19" x14ac:dyDescent="0.25">
      <c r="H887" t="s">
        <v>17</v>
      </c>
      <c r="I887" s="1">
        <v>43800</v>
      </c>
      <c r="J887" t="s">
        <v>77</v>
      </c>
      <c r="K887" t="s">
        <v>78</v>
      </c>
      <c r="L887" t="s">
        <v>78</v>
      </c>
      <c r="M887" t="s">
        <v>77</v>
      </c>
      <c r="N887">
        <v>3</v>
      </c>
      <c r="O887">
        <v>3</v>
      </c>
      <c r="P887">
        <v>3</v>
      </c>
    </row>
    <row r="888" spans="8:19" x14ac:dyDescent="0.25">
      <c r="H888" t="s">
        <v>17</v>
      </c>
      <c r="I888" s="1">
        <v>43800</v>
      </c>
      <c r="J888" t="s">
        <v>77</v>
      </c>
      <c r="K888" t="s">
        <v>78</v>
      </c>
      <c r="L888" t="s">
        <v>78</v>
      </c>
      <c r="M888" t="s">
        <v>78</v>
      </c>
      <c r="N888">
        <v>26</v>
      </c>
    </row>
    <row r="889" spans="8:19" x14ac:dyDescent="0.25">
      <c r="H889" t="s">
        <v>17</v>
      </c>
      <c r="I889" s="1">
        <v>43800</v>
      </c>
      <c r="J889" t="s">
        <v>78</v>
      </c>
      <c r="K889" t="s">
        <v>78</v>
      </c>
      <c r="L889" t="s">
        <v>78</v>
      </c>
      <c r="M889" t="s">
        <v>77</v>
      </c>
      <c r="N889">
        <v>1</v>
      </c>
      <c r="O889">
        <v>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1:BX89"/>
  <sheetViews>
    <sheetView showGridLines="0" tabSelected="1" zoomScale="75" zoomScaleNormal="75" workbookViewId="0">
      <selection activeCell="X50" sqref="X50"/>
    </sheetView>
  </sheetViews>
  <sheetFormatPr defaultRowHeight="15" x14ac:dyDescent="0.25"/>
  <cols>
    <col min="1" max="1" width="3.85546875" customWidth="1"/>
    <col min="5" max="5" width="4" customWidth="1"/>
    <col min="18" max="18" width="4.42578125" customWidth="1"/>
    <col min="19" max="19" width="14.140625" customWidth="1"/>
    <col min="20" max="20" width="20.7109375" customWidth="1"/>
    <col min="21" max="21" width="19.42578125" customWidth="1"/>
    <col min="22" max="22" width="15.7109375" customWidth="1"/>
    <col min="23" max="23" width="7.5703125" customWidth="1"/>
    <col min="24" max="24" width="50.85546875" customWidth="1"/>
    <col min="25" max="25" width="12.5703125" customWidth="1"/>
    <col min="26" max="26" width="46.28515625" customWidth="1"/>
    <col min="27" max="27" width="7.5703125" customWidth="1"/>
    <col min="28" max="28" width="56.5703125" customWidth="1"/>
    <col min="29" max="30" width="8" customWidth="1"/>
    <col min="31" max="31" width="9.42578125" customWidth="1"/>
    <col min="32" max="33" width="9.28515625" customWidth="1"/>
    <col min="34" max="34" width="12" customWidth="1"/>
    <col min="35" max="35" width="13.140625" customWidth="1"/>
    <col min="36" max="36" width="50.85546875" customWidth="1"/>
    <col min="37" max="37" width="18.28515625" customWidth="1"/>
    <col min="38" max="38" width="40.5703125" customWidth="1"/>
    <col min="39" max="39" width="13.140625" customWidth="1"/>
    <col min="40" max="40" width="50.85546875" customWidth="1"/>
    <col min="41" max="41" width="18.28515625" bestFit="1" customWidth="1"/>
    <col min="42" max="42" width="40.5703125" customWidth="1"/>
    <col min="43" max="43" width="13.140625" customWidth="1"/>
    <col min="44" max="44" width="50.85546875" customWidth="1"/>
    <col min="45" max="45" width="18.28515625" customWidth="1"/>
    <col min="46" max="46" width="40.5703125" customWidth="1"/>
    <col min="47" max="47" width="13.140625" customWidth="1"/>
    <col min="48" max="48" width="50.85546875" customWidth="1"/>
    <col min="49" max="49" width="18.28515625" customWidth="1"/>
    <col min="50" max="50" width="40.5703125" customWidth="1"/>
    <col min="51" max="51" width="13.140625" customWidth="1"/>
    <col min="52" max="52" width="50.85546875" customWidth="1"/>
    <col min="53" max="53" width="18.28515625" customWidth="1"/>
    <col min="54" max="54" width="40.5703125" customWidth="1"/>
    <col min="55" max="55" width="13.140625" customWidth="1"/>
    <col min="56" max="56" width="50.85546875" customWidth="1"/>
    <col min="57" max="57" width="18.28515625" customWidth="1"/>
    <col min="58" max="58" width="40.5703125" customWidth="1"/>
    <col min="59" max="59" width="13.140625" customWidth="1"/>
    <col min="60" max="60" width="50.85546875" customWidth="1"/>
    <col min="61" max="61" width="18.28515625" bestFit="1" customWidth="1"/>
    <col min="62" max="62" width="40.5703125" customWidth="1"/>
    <col min="63" max="63" width="13.140625" customWidth="1"/>
    <col min="64" max="64" width="50.85546875" customWidth="1"/>
    <col min="65" max="65" width="18.28515625" customWidth="1"/>
    <col min="66" max="66" width="40.5703125" customWidth="1"/>
    <col min="67" max="67" width="13.140625" customWidth="1"/>
    <col min="68" max="68" width="50.85546875" customWidth="1"/>
    <col min="69" max="69" width="18.28515625" customWidth="1"/>
    <col min="70" max="70" width="40.5703125" customWidth="1"/>
    <col min="71" max="71" width="13.140625" customWidth="1"/>
    <col min="72" max="72" width="50.85546875" customWidth="1"/>
    <col min="73" max="73" width="24" customWidth="1"/>
    <col min="74" max="74" width="46.28515625" customWidth="1"/>
    <col min="75" max="75" width="18.85546875" customWidth="1"/>
    <col min="76" max="76" width="56.5703125" customWidth="1"/>
  </cols>
  <sheetData>
    <row r="1" spans="20:76" x14ac:dyDescent="0.25">
      <c r="U1" s="3" t="s">
        <v>18</v>
      </c>
    </row>
    <row r="2" spans="20:76" ht="45" x14ac:dyDescent="0.25">
      <c r="U2" t="s">
        <v>6</v>
      </c>
      <c r="Y2" s="48" t="s">
        <v>32</v>
      </c>
      <c r="Z2" s="48" t="s">
        <v>34</v>
      </c>
      <c r="AA2" s="48" t="s">
        <v>91</v>
      </c>
      <c r="AB2" s="48" t="s">
        <v>92</v>
      </c>
    </row>
    <row r="3" spans="20:76" s="6" customFormat="1" ht="75" x14ac:dyDescent="0.25">
      <c r="T3" s="7" t="s">
        <v>95</v>
      </c>
      <c r="U3" s="6" t="s">
        <v>33</v>
      </c>
      <c r="V3" s="6" t="s">
        <v>35</v>
      </c>
      <c r="W3" s="6" t="s">
        <v>85</v>
      </c>
      <c r="X3" s="6" t="s">
        <v>89</v>
      </c>
      <c r="Y3" s="48"/>
      <c r="Z3" s="48"/>
      <c r="AA3" s="48"/>
      <c r="AB3" s="48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20:76" x14ac:dyDescent="0.25">
      <c r="T4" s="4">
        <v>2019</v>
      </c>
      <c r="U4" s="42">
        <v>787</v>
      </c>
      <c r="V4" s="42">
        <v>641</v>
      </c>
      <c r="W4" s="42">
        <v>197</v>
      </c>
      <c r="X4" s="42">
        <v>150</v>
      </c>
      <c r="Y4" s="50">
        <v>787</v>
      </c>
      <c r="Z4" s="50">
        <v>641</v>
      </c>
      <c r="AA4" s="50">
        <v>197</v>
      </c>
      <c r="AB4" s="50">
        <v>150</v>
      </c>
    </row>
    <row r="5" spans="20:76" x14ac:dyDescent="0.25">
      <c r="T5" s="54" t="s">
        <v>20</v>
      </c>
      <c r="U5" s="42">
        <v>59</v>
      </c>
      <c r="V5" s="42">
        <v>49</v>
      </c>
      <c r="W5" s="42">
        <v>18</v>
      </c>
      <c r="X5" s="42">
        <v>14</v>
      </c>
      <c r="Y5" s="50">
        <v>59</v>
      </c>
      <c r="Z5" s="50">
        <v>49</v>
      </c>
      <c r="AA5" s="50">
        <v>18</v>
      </c>
      <c r="AB5" s="50">
        <v>14</v>
      </c>
    </row>
    <row r="6" spans="20:76" x14ac:dyDescent="0.25">
      <c r="T6" s="54" t="s">
        <v>21</v>
      </c>
      <c r="U6" s="42">
        <v>72</v>
      </c>
      <c r="V6" s="42">
        <v>59</v>
      </c>
      <c r="W6" s="42">
        <v>23</v>
      </c>
      <c r="X6" s="42">
        <v>18</v>
      </c>
      <c r="Y6" s="50">
        <v>72</v>
      </c>
      <c r="Z6" s="50">
        <v>59</v>
      </c>
      <c r="AA6" s="50">
        <v>23</v>
      </c>
      <c r="AB6" s="50">
        <v>18</v>
      </c>
    </row>
    <row r="7" spans="20:76" x14ac:dyDescent="0.25">
      <c r="T7" s="54" t="s">
        <v>22</v>
      </c>
      <c r="U7" s="42">
        <v>60</v>
      </c>
      <c r="V7" s="42">
        <v>48</v>
      </c>
      <c r="W7" s="42">
        <v>26</v>
      </c>
      <c r="X7" s="42">
        <v>18</v>
      </c>
      <c r="Y7" s="50">
        <v>60</v>
      </c>
      <c r="Z7" s="50">
        <v>48</v>
      </c>
      <c r="AA7" s="50">
        <v>26</v>
      </c>
      <c r="AB7" s="50">
        <v>18</v>
      </c>
    </row>
    <row r="8" spans="20:76" x14ac:dyDescent="0.25">
      <c r="T8" s="54" t="s">
        <v>23</v>
      </c>
      <c r="U8" s="42">
        <v>70</v>
      </c>
      <c r="V8" s="42">
        <v>60</v>
      </c>
      <c r="W8" s="42">
        <v>9</v>
      </c>
      <c r="X8" s="42">
        <v>7</v>
      </c>
      <c r="Y8" s="50">
        <v>70</v>
      </c>
      <c r="Z8" s="50">
        <v>60</v>
      </c>
      <c r="AA8" s="50">
        <v>9</v>
      </c>
      <c r="AB8" s="50">
        <v>7</v>
      </c>
    </row>
    <row r="9" spans="20:76" x14ac:dyDescent="0.25">
      <c r="T9" s="54" t="s">
        <v>24</v>
      </c>
      <c r="U9" s="42">
        <v>81</v>
      </c>
      <c r="V9" s="42">
        <v>65</v>
      </c>
      <c r="W9" s="42">
        <v>18</v>
      </c>
      <c r="X9" s="42">
        <v>13</v>
      </c>
      <c r="Y9" s="50">
        <v>81</v>
      </c>
      <c r="Z9" s="50">
        <v>65</v>
      </c>
      <c r="AA9" s="50">
        <v>18</v>
      </c>
      <c r="AB9" s="50">
        <v>13</v>
      </c>
    </row>
    <row r="10" spans="20:76" x14ac:dyDescent="0.25">
      <c r="T10" s="54" t="s">
        <v>25</v>
      </c>
      <c r="U10" s="42">
        <v>50</v>
      </c>
      <c r="V10" s="42">
        <v>43</v>
      </c>
      <c r="W10" s="42">
        <v>20</v>
      </c>
      <c r="X10" s="42">
        <v>17</v>
      </c>
      <c r="Y10" s="50">
        <v>50</v>
      </c>
      <c r="Z10" s="50">
        <v>43</v>
      </c>
      <c r="AA10" s="50">
        <v>20</v>
      </c>
      <c r="AB10" s="50">
        <v>17</v>
      </c>
    </row>
    <row r="11" spans="20:76" x14ac:dyDescent="0.25">
      <c r="T11" s="54" t="s">
        <v>26</v>
      </c>
      <c r="U11" s="42">
        <v>60</v>
      </c>
      <c r="V11" s="42">
        <v>47</v>
      </c>
      <c r="W11" s="42">
        <v>11</v>
      </c>
      <c r="X11" s="42">
        <v>7</v>
      </c>
      <c r="Y11" s="50">
        <v>60</v>
      </c>
      <c r="Z11" s="50">
        <v>47</v>
      </c>
      <c r="AA11" s="50">
        <v>11</v>
      </c>
      <c r="AB11" s="50">
        <v>7</v>
      </c>
    </row>
    <row r="12" spans="20:76" x14ac:dyDescent="0.25">
      <c r="T12" s="54" t="s">
        <v>27</v>
      </c>
      <c r="U12" s="42">
        <v>55</v>
      </c>
      <c r="V12" s="42">
        <v>52</v>
      </c>
      <c r="W12" s="42">
        <v>13</v>
      </c>
      <c r="X12" s="42">
        <v>11</v>
      </c>
      <c r="Y12" s="50">
        <v>55</v>
      </c>
      <c r="Z12" s="50">
        <v>52</v>
      </c>
      <c r="AA12" s="50">
        <v>13</v>
      </c>
      <c r="AB12" s="50">
        <v>11</v>
      </c>
    </row>
    <row r="13" spans="20:76" x14ac:dyDescent="0.25">
      <c r="T13" s="54" t="s">
        <v>28</v>
      </c>
      <c r="U13" s="42">
        <v>82</v>
      </c>
      <c r="V13" s="42">
        <v>64</v>
      </c>
      <c r="W13" s="42">
        <v>22</v>
      </c>
      <c r="X13" s="42">
        <v>15</v>
      </c>
      <c r="Y13" s="50">
        <v>82</v>
      </c>
      <c r="Z13" s="50">
        <v>64</v>
      </c>
      <c r="AA13" s="50">
        <v>22</v>
      </c>
      <c r="AB13" s="50">
        <v>15</v>
      </c>
    </row>
    <row r="14" spans="20:76" x14ac:dyDescent="0.25">
      <c r="T14" s="54" t="s">
        <v>29</v>
      </c>
      <c r="U14" s="42">
        <v>78</v>
      </c>
      <c r="V14" s="42">
        <v>66</v>
      </c>
      <c r="W14" s="42">
        <v>15</v>
      </c>
      <c r="X14" s="42">
        <v>14</v>
      </c>
      <c r="Y14" s="50">
        <v>78</v>
      </c>
      <c r="Z14" s="50">
        <v>66</v>
      </c>
      <c r="AA14" s="50">
        <v>15</v>
      </c>
      <c r="AB14" s="50">
        <v>14</v>
      </c>
    </row>
    <row r="15" spans="20:76" x14ac:dyDescent="0.25">
      <c r="T15" s="54" t="s">
        <v>30</v>
      </c>
      <c r="U15" s="42">
        <v>58</v>
      </c>
      <c r="V15" s="42">
        <v>40</v>
      </c>
      <c r="W15" s="42">
        <v>7</v>
      </c>
      <c r="X15" s="42">
        <v>5</v>
      </c>
      <c r="Y15" s="50">
        <v>58</v>
      </c>
      <c r="Z15" s="50">
        <v>40</v>
      </c>
      <c r="AA15" s="50">
        <v>7</v>
      </c>
      <c r="AB15" s="50">
        <v>5</v>
      </c>
    </row>
    <row r="16" spans="20:76" x14ac:dyDescent="0.25">
      <c r="T16" s="54" t="s">
        <v>31</v>
      </c>
      <c r="U16" s="42">
        <v>62</v>
      </c>
      <c r="V16" s="42">
        <v>48</v>
      </c>
      <c r="W16" s="42">
        <v>15</v>
      </c>
      <c r="X16" s="42">
        <v>11</v>
      </c>
      <c r="Y16" s="50">
        <v>62</v>
      </c>
      <c r="Z16" s="50">
        <v>48</v>
      </c>
      <c r="AA16" s="50">
        <v>15</v>
      </c>
      <c r="AB16" s="50">
        <v>11</v>
      </c>
    </row>
    <row r="17" spans="20:28" x14ac:dyDescent="0.25">
      <c r="T17" s="4">
        <v>2020</v>
      </c>
      <c r="U17" s="42">
        <v>298</v>
      </c>
      <c r="V17" s="42">
        <v>250</v>
      </c>
      <c r="W17" s="42">
        <v>58</v>
      </c>
      <c r="X17" s="42">
        <v>46</v>
      </c>
      <c r="Y17" s="50">
        <v>298</v>
      </c>
      <c r="Z17" s="50">
        <v>250</v>
      </c>
      <c r="AA17" s="50">
        <v>58</v>
      </c>
      <c r="AB17" s="50">
        <v>46</v>
      </c>
    </row>
    <row r="18" spans="20:28" x14ac:dyDescent="0.25">
      <c r="T18" s="54" t="s">
        <v>20</v>
      </c>
      <c r="U18" s="42">
        <v>61</v>
      </c>
      <c r="V18" s="42">
        <v>57</v>
      </c>
      <c r="W18" s="42">
        <v>6</v>
      </c>
      <c r="X18" s="42">
        <v>6</v>
      </c>
      <c r="Y18" s="50">
        <v>61</v>
      </c>
      <c r="Z18" s="50">
        <v>57</v>
      </c>
      <c r="AA18" s="50">
        <v>6</v>
      </c>
      <c r="AB18" s="50">
        <v>6</v>
      </c>
    </row>
    <row r="19" spans="20:28" x14ac:dyDescent="0.25">
      <c r="T19" s="47" t="s">
        <v>21</v>
      </c>
      <c r="U19" s="42">
        <v>66</v>
      </c>
      <c r="V19" s="42">
        <v>49</v>
      </c>
      <c r="W19" s="42">
        <v>16</v>
      </c>
      <c r="X19" s="42">
        <v>10</v>
      </c>
      <c r="Y19" s="50">
        <v>66</v>
      </c>
      <c r="Z19" s="50">
        <v>49</v>
      </c>
      <c r="AA19" s="50">
        <v>16</v>
      </c>
      <c r="AB19" s="50">
        <v>10</v>
      </c>
    </row>
    <row r="20" spans="20:28" x14ac:dyDescent="0.25">
      <c r="T20" s="47" t="s">
        <v>22</v>
      </c>
      <c r="U20" s="42">
        <v>50</v>
      </c>
      <c r="V20" s="42">
        <v>41</v>
      </c>
      <c r="W20" s="42">
        <v>8</v>
      </c>
      <c r="X20" s="42">
        <v>5</v>
      </c>
      <c r="Y20" s="50">
        <v>50</v>
      </c>
      <c r="Z20" s="50">
        <v>41</v>
      </c>
      <c r="AA20" s="50">
        <v>8</v>
      </c>
      <c r="AB20" s="50">
        <v>5</v>
      </c>
    </row>
    <row r="21" spans="20:28" x14ac:dyDescent="0.25">
      <c r="T21" s="47" t="s">
        <v>23</v>
      </c>
      <c r="U21" s="42">
        <v>56</v>
      </c>
      <c r="V21" s="42">
        <v>45</v>
      </c>
      <c r="W21" s="42">
        <v>19</v>
      </c>
      <c r="X21" s="42">
        <v>16</v>
      </c>
      <c r="Y21" s="50">
        <v>56</v>
      </c>
      <c r="Z21" s="50">
        <v>45</v>
      </c>
      <c r="AA21" s="50">
        <v>19</v>
      </c>
      <c r="AB21" s="50">
        <v>16</v>
      </c>
    </row>
    <row r="22" spans="20:28" x14ac:dyDescent="0.25">
      <c r="T22" s="47" t="s">
        <v>24</v>
      </c>
      <c r="U22" s="42">
        <v>65</v>
      </c>
      <c r="V22" s="42">
        <v>58</v>
      </c>
      <c r="W22" s="42">
        <v>9</v>
      </c>
      <c r="X22" s="42">
        <v>9</v>
      </c>
      <c r="Y22" s="50">
        <v>65</v>
      </c>
      <c r="Z22" s="50">
        <v>58</v>
      </c>
      <c r="AA22" s="50">
        <v>9</v>
      </c>
      <c r="AB22" s="50">
        <v>9</v>
      </c>
    </row>
    <row r="23" spans="20:28" x14ac:dyDescent="0.25">
      <c r="T23" s="4" t="s">
        <v>19</v>
      </c>
      <c r="U23" s="42">
        <v>1085</v>
      </c>
      <c r="V23" s="42">
        <v>891</v>
      </c>
      <c r="W23" s="42">
        <v>255</v>
      </c>
      <c r="X23" s="42">
        <v>196</v>
      </c>
      <c r="Y23" s="49">
        <v>1085</v>
      </c>
      <c r="Z23" s="49">
        <v>891</v>
      </c>
      <c r="AA23" s="49">
        <v>255</v>
      </c>
      <c r="AB23" s="49">
        <v>196</v>
      </c>
    </row>
    <row r="24" spans="20:28" x14ac:dyDescent="0.25">
      <c r="T24" s="4"/>
      <c r="U24" s="42"/>
      <c r="V24" s="42"/>
      <c r="W24" s="42"/>
      <c r="X24" s="42"/>
      <c r="Y24" s="49"/>
      <c r="Z24" s="49"/>
      <c r="AA24" s="49"/>
      <c r="AB24" s="49"/>
    </row>
    <row r="25" spans="20:28" x14ac:dyDescent="0.25">
      <c r="T25" s="4"/>
      <c r="U25" s="42"/>
      <c r="V25" s="42"/>
      <c r="W25" s="42"/>
      <c r="X25" s="42"/>
      <c r="Y25" s="49"/>
      <c r="Z25" s="49"/>
      <c r="AA25" s="49"/>
      <c r="AB25" s="49"/>
    </row>
    <row r="26" spans="20:28" x14ac:dyDescent="0.25">
      <c r="T26" s="4"/>
      <c r="U26" s="42"/>
      <c r="V26" s="42"/>
      <c r="W26" s="42"/>
      <c r="X26" s="42"/>
      <c r="Y26" s="49"/>
      <c r="Z26" s="49"/>
      <c r="AA26" s="49"/>
      <c r="AB26" s="49"/>
    </row>
    <row r="27" spans="20:28" x14ac:dyDescent="0.25">
      <c r="T27" s="4"/>
      <c r="U27" s="42"/>
      <c r="V27" s="42"/>
      <c r="W27" s="42"/>
      <c r="X27" s="42"/>
      <c r="Y27" s="49"/>
      <c r="Z27" s="49"/>
      <c r="AA27" s="49"/>
      <c r="AB27" s="49"/>
    </row>
    <row r="28" spans="20:28" x14ac:dyDescent="0.25">
      <c r="T28" s="4"/>
      <c r="U28" s="42"/>
      <c r="V28" s="42"/>
      <c r="W28" s="42"/>
      <c r="X28" s="42"/>
      <c r="Y28" s="49"/>
      <c r="Z28" s="49"/>
      <c r="AA28" s="49"/>
      <c r="AB28" s="49"/>
    </row>
    <row r="29" spans="20:28" x14ac:dyDescent="0.25">
      <c r="T29" s="4"/>
      <c r="U29" s="42"/>
      <c r="V29" s="42"/>
      <c r="W29" s="42"/>
      <c r="X29" s="42"/>
      <c r="Y29" s="49"/>
      <c r="Z29" s="49"/>
      <c r="AA29" s="49"/>
      <c r="AB29" s="49"/>
    </row>
    <row r="30" spans="20:28" x14ac:dyDescent="0.25">
      <c r="T30" s="4"/>
      <c r="U30" s="42"/>
      <c r="V30" s="42"/>
      <c r="W30" s="42"/>
      <c r="X30" s="42"/>
      <c r="Y30" s="49"/>
      <c r="Z30" s="49"/>
      <c r="AA30" s="49"/>
      <c r="AB30" s="49"/>
    </row>
    <row r="31" spans="20:28" x14ac:dyDescent="0.25">
      <c r="T31" s="4"/>
      <c r="U31" s="42"/>
      <c r="V31" s="42"/>
      <c r="W31" s="42"/>
      <c r="X31" s="42"/>
      <c r="Y31" s="49"/>
      <c r="Z31" s="49"/>
      <c r="AA31" s="49"/>
      <c r="AB31" s="49"/>
    </row>
    <row r="33" spans="20:22" x14ac:dyDescent="0.25">
      <c r="V33" s="51"/>
    </row>
    <row r="34" spans="20:22" x14ac:dyDescent="0.25">
      <c r="T34" s="56" t="s">
        <v>36</v>
      </c>
      <c r="U34" s="3" t="s">
        <v>18</v>
      </c>
      <c r="V34" s="51"/>
    </row>
    <row r="35" spans="20:22" x14ac:dyDescent="0.25">
      <c r="T35" s="3" t="s">
        <v>95</v>
      </c>
      <c r="U35" t="s">
        <v>6</v>
      </c>
      <c r="V35" s="51" t="s">
        <v>19</v>
      </c>
    </row>
    <row r="36" spans="20:22" x14ac:dyDescent="0.25">
      <c r="T36" s="55">
        <v>2019</v>
      </c>
      <c r="U36" s="58">
        <v>0.81573693021555871</v>
      </c>
      <c r="V36" s="52">
        <v>0.81573693021555871</v>
      </c>
    </row>
    <row r="37" spans="20:22" x14ac:dyDescent="0.25">
      <c r="T37" s="54" t="s">
        <v>20</v>
      </c>
      <c r="U37" s="58">
        <v>0.83050847457627119</v>
      </c>
      <c r="V37" s="53">
        <v>0.83050847457627119</v>
      </c>
    </row>
    <row r="38" spans="20:22" x14ac:dyDescent="0.25">
      <c r="T38" s="54" t="s">
        <v>21</v>
      </c>
      <c r="U38" s="58">
        <v>0.81944444444444442</v>
      </c>
      <c r="V38" s="53">
        <v>0.81944444444444442</v>
      </c>
    </row>
    <row r="39" spans="20:22" x14ac:dyDescent="0.25">
      <c r="T39" s="54" t="s">
        <v>22</v>
      </c>
      <c r="U39" s="58">
        <v>0.8</v>
      </c>
      <c r="V39" s="53">
        <v>0.8</v>
      </c>
    </row>
    <row r="40" spans="20:22" x14ac:dyDescent="0.25">
      <c r="T40" s="54" t="s">
        <v>23</v>
      </c>
      <c r="U40" s="58">
        <v>0.8571428571428571</v>
      </c>
      <c r="V40" s="53">
        <v>0.8571428571428571</v>
      </c>
    </row>
    <row r="41" spans="20:22" x14ac:dyDescent="0.25">
      <c r="T41" s="54" t="s">
        <v>24</v>
      </c>
      <c r="U41" s="58">
        <v>0.80246913580246915</v>
      </c>
      <c r="V41" s="53">
        <v>0.80246913580246915</v>
      </c>
    </row>
    <row r="42" spans="20:22" x14ac:dyDescent="0.25">
      <c r="T42" s="54" t="s">
        <v>25</v>
      </c>
      <c r="U42" s="58">
        <v>0.86</v>
      </c>
      <c r="V42" s="53">
        <v>0.86</v>
      </c>
    </row>
    <row r="43" spans="20:22" x14ac:dyDescent="0.25">
      <c r="T43" s="54" t="s">
        <v>26</v>
      </c>
      <c r="U43" s="58">
        <v>0.78333333333333333</v>
      </c>
      <c r="V43" s="53">
        <v>0.78333333333333333</v>
      </c>
    </row>
    <row r="44" spans="20:22" x14ac:dyDescent="0.25">
      <c r="T44" s="54" t="s">
        <v>27</v>
      </c>
      <c r="U44" s="58">
        <v>0.94545454545454544</v>
      </c>
      <c r="V44" s="53">
        <v>0.94545454545454544</v>
      </c>
    </row>
    <row r="45" spans="20:22" x14ac:dyDescent="0.25">
      <c r="T45" s="54" t="s">
        <v>28</v>
      </c>
      <c r="U45" s="58">
        <v>0.78048780487804881</v>
      </c>
      <c r="V45" s="53">
        <v>0.78048780487804881</v>
      </c>
    </row>
    <row r="46" spans="20:22" x14ac:dyDescent="0.25">
      <c r="T46" s="54" t="s">
        <v>29</v>
      </c>
      <c r="U46" s="58">
        <v>0.84615384615384615</v>
      </c>
      <c r="V46" s="53">
        <v>0.84615384615384615</v>
      </c>
    </row>
    <row r="47" spans="20:22" x14ac:dyDescent="0.25">
      <c r="T47" s="54" t="s">
        <v>30</v>
      </c>
      <c r="U47" s="58">
        <v>0.68965517241379315</v>
      </c>
      <c r="V47" s="53">
        <v>0.68965517241379315</v>
      </c>
    </row>
    <row r="48" spans="20:22" x14ac:dyDescent="0.25">
      <c r="T48" s="54" t="s">
        <v>31</v>
      </c>
      <c r="U48" s="58">
        <v>0.77419354838709675</v>
      </c>
      <c r="V48" s="53">
        <v>0.77419354838709675</v>
      </c>
    </row>
    <row r="49" spans="20:22" x14ac:dyDescent="0.25">
      <c r="T49" s="55">
        <v>2020</v>
      </c>
      <c r="U49" s="58">
        <v>0.83854591856231209</v>
      </c>
      <c r="V49" s="53">
        <v>0.83854591856231209</v>
      </c>
    </row>
    <row r="50" spans="20:22" x14ac:dyDescent="0.25">
      <c r="T50" s="54" t="s">
        <v>20</v>
      </c>
      <c r="U50" s="58">
        <v>0.93442622950819676</v>
      </c>
      <c r="V50" s="53">
        <v>0.93442622950819676</v>
      </c>
    </row>
    <row r="51" spans="20:22" x14ac:dyDescent="0.25">
      <c r="T51" s="47" t="s">
        <v>21</v>
      </c>
      <c r="U51" s="58">
        <v>0.74242424242424243</v>
      </c>
      <c r="V51" s="53">
        <v>0.74242424242424243</v>
      </c>
    </row>
    <row r="52" spans="20:22" x14ac:dyDescent="0.25">
      <c r="T52" s="47" t="s">
        <v>22</v>
      </c>
      <c r="U52" s="58">
        <v>0.82</v>
      </c>
      <c r="V52" s="53">
        <v>0.82</v>
      </c>
    </row>
    <row r="53" spans="20:22" x14ac:dyDescent="0.25">
      <c r="T53" s="47" t="s">
        <v>23</v>
      </c>
      <c r="U53" s="58">
        <v>0.8035714285714286</v>
      </c>
      <c r="V53" s="53">
        <v>0.8035714285714286</v>
      </c>
    </row>
    <row r="54" spans="20:22" x14ac:dyDescent="0.25">
      <c r="T54" s="47" t="s">
        <v>24</v>
      </c>
      <c r="U54" s="58">
        <v>0.89230769230769236</v>
      </c>
      <c r="V54" s="53">
        <v>0.89230769230769236</v>
      </c>
    </row>
    <row r="55" spans="20:22" x14ac:dyDescent="0.25">
      <c r="T55" s="4" t="s">
        <v>19</v>
      </c>
      <c r="U55" s="58">
        <v>0.82244545619989806</v>
      </c>
      <c r="V55" s="52">
        <v>0.82244545619989806</v>
      </c>
    </row>
    <row r="56" spans="20:22" x14ac:dyDescent="0.25">
      <c r="T56" s="4"/>
      <c r="U56" s="58"/>
      <c r="V56" s="52"/>
    </row>
    <row r="57" spans="20:22" x14ac:dyDescent="0.25">
      <c r="T57" s="4"/>
      <c r="U57" s="58"/>
      <c r="V57" s="52"/>
    </row>
    <row r="58" spans="20:22" x14ac:dyDescent="0.25">
      <c r="T58" s="4"/>
      <c r="U58" s="58"/>
      <c r="V58" s="52"/>
    </row>
    <row r="59" spans="20:22" x14ac:dyDescent="0.25">
      <c r="T59" s="4"/>
      <c r="U59" s="58"/>
      <c r="V59" s="52"/>
    </row>
    <row r="60" spans="20:22" x14ac:dyDescent="0.25">
      <c r="T60" s="4"/>
      <c r="U60" s="58"/>
      <c r="V60" s="52"/>
    </row>
    <row r="61" spans="20:22" x14ac:dyDescent="0.25">
      <c r="T61" s="4"/>
      <c r="U61" s="58"/>
      <c r="V61" s="52"/>
    </row>
    <row r="62" spans="20:22" x14ac:dyDescent="0.25">
      <c r="T62" s="4"/>
      <c r="U62" s="58"/>
      <c r="V62" s="52"/>
    </row>
    <row r="63" spans="20:22" x14ac:dyDescent="0.25">
      <c r="T63" s="4"/>
      <c r="U63" s="58"/>
      <c r="V63" s="52"/>
    </row>
    <row r="64" spans="20:22" x14ac:dyDescent="0.25">
      <c r="T64" s="4"/>
      <c r="U64" s="58"/>
      <c r="V64" s="52"/>
    </row>
    <row r="65" spans="20:22" x14ac:dyDescent="0.25">
      <c r="T65" s="4"/>
      <c r="U65" s="58"/>
      <c r="V65" s="52"/>
    </row>
    <row r="66" spans="20:22" x14ac:dyDescent="0.25">
      <c r="T66" s="4"/>
      <c r="U66" s="8"/>
      <c r="V66" s="8"/>
    </row>
    <row r="68" spans="20:22" x14ac:dyDescent="0.25">
      <c r="T68" s="60" t="s">
        <v>90</v>
      </c>
      <c r="U68" s="3" t="s">
        <v>18</v>
      </c>
      <c r="V68" s="51"/>
    </row>
    <row r="69" spans="20:22" x14ac:dyDescent="0.25">
      <c r="T69" s="3" t="s">
        <v>59</v>
      </c>
      <c r="U69" t="s">
        <v>6</v>
      </c>
      <c r="V69" s="51" t="s">
        <v>19</v>
      </c>
    </row>
    <row r="70" spans="20:22" x14ac:dyDescent="0.25">
      <c r="T70" s="4">
        <v>2019</v>
      </c>
      <c r="U70" s="59">
        <v>0.7623318509188074</v>
      </c>
      <c r="V70" s="95">
        <v>0.7623318509188074</v>
      </c>
    </row>
    <row r="71" spans="20:22" x14ac:dyDescent="0.25">
      <c r="T71" s="47" t="s">
        <v>20</v>
      </c>
      <c r="U71" s="59">
        <v>0.77777777777777779</v>
      </c>
      <c r="V71" s="95">
        <v>0.77777777777777779</v>
      </c>
    </row>
    <row r="72" spans="20:22" x14ac:dyDescent="0.25">
      <c r="T72" s="47" t="s">
        <v>21</v>
      </c>
      <c r="U72" s="59">
        <v>0.78260869565217395</v>
      </c>
      <c r="V72" s="95">
        <v>0.78260869565217395</v>
      </c>
    </row>
    <row r="73" spans="20:22" x14ac:dyDescent="0.25">
      <c r="T73" s="47" t="s">
        <v>22</v>
      </c>
      <c r="U73" s="59">
        <v>0.69230769230769229</v>
      </c>
      <c r="V73" s="95">
        <v>0.69230769230769229</v>
      </c>
    </row>
    <row r="74" spans="20:22" x14ac:dyDescent="0.25">
      <c r="T74" s="47" t="s">
        <v>23</v>
      </c>
      <c r="U74" s="59">
        <v>0.77777777777777779</v>
      </c>
      <c r="V74" s="95">
        <v>0.77777777777777779</v>
      </c>
    </row>
    <row r="75" spans="20:22" x14ac:dyDescent="0.25">
      <c r="T75" s="47" t="s">
        <v>24</v>
      </c>
      <c r="U75" s="59">
        <v>0.72222222222222221</v>
      </c>
      <c r="V75" s="95">
        <v>0.72222222222222221</v>
      </c>
    </row>
    <row r="76" spans="20:22" x14ac:dyDescent="0.25">
      <c r="T76" s="47" t="s">
        <v>25</v>
      </c>
      <c r="U76" s="59">
        <v>0.85</v>
      </c>
      <c r="V76" s="95">
        <v>0.85</v>
      </c>
    </row>
    <row r="77" spans="20:22" x14ac:dyDescent="0.25">
      <c r="T77" s="47" t="s">
        <v>26</v>
      </c>
      <c r="U77" s="59">
        <v>0.63636363636363635</v>
      </c>
      <c r="V77" s="95">
        <v>0.63636363636363635</v>
      </c>
    </row>
    <row r="78" spans="20:22" x14ac:dyDescent="0.25">
      <c r="T78" s="47" t="s">
        <v>27</v>
      </c>
      <c r="U78" s="59">
        <v>0.84615384615384615</v>
      </c>
      <c r="V78" s="95">
        <v>0.84615384615384615</v>
      </c>
    </row>
    <row r="79" spans="20:22" x14ac:dyDescent="0.25">
      <c r="T79" s="47" t="s">
        <v>28</v>
      </c>
      <c r="U79" s="59">
        <v>0.68181818181818177</v>
      </c>
      <c r="V79" s="95">
        <v>0.68181818181818177</v>
      </c>
    </row>
    <row r="80" spans="20:22" x14ac:dyDescent="0.25">
      <c r="T80" s="47" t="s">
        <v>29</v>
      </c>
      <c r="U80" s="59">
        <v>0.93333333333333335</v>
      </c>
      <c r="V80" s="95">
        <v>0.93333333333333335</v>
      </c>
    </row>
    <row r="81" spans="20:22" x14ac:dyDescent="0.25">
      <c r="T81" s="47" t="s">
        <v>30</v>
      </c>
      <c r="U81" s="59">
        <v>0.7142857142857143</v>
      </c>
      <c r="V81" s="95">
        <v>0.7142857142857143</v>
      </c>
    </row>
    <row r="82" spans="20:22" x14ac:dyDescent="0.25">
      <c r="T82" s="47" t="s">
        <v>31</v>
      </c>
      <c r="U82" s="59">
        <v>0.73333333333333328</v>
      </c>
      <c r="V82" s="95">
        <v>0.73333333333333328</v>
      </c>
    </row>
    <row r="83" spans="20:22" x14ac:dyDescent="0.25">
      <c r="T83" s="4">
        <v>2020</v>
      </c>
      <c r="U83" s="59">
        <v>0.81842105263157894</v>
      </c>
      <c r="V83" s="95">
        <v>0.81842105263157894</v>
      </c>
    </row>
    <row r="84" spans="20:22" x14ac:dyDescent="0.25">
      <c r="T84" s="47" t="s">
        <v>20</v>
      </c>
      <c r="U84" s="59">
        <v>1</v>
      </c>
      <c r="V84" s="95">
        <v>1</v>
      </c>
    </row>
    <row r="85" spans="20:22" x14ac:dyDescent="0.25">
      <c r="T85" s="47" t="s">
        <v>21</v>
      </c>
      <c r="U85" s="59">
        <v>0.625</v>
      </c>
      <c r="V85" s="95">
        <v>0.625</v>
      </c>
    </row>
    <row r="86" spans="20:22" x14ac:dyDescent="0.25">
      <c r="T86" s="47" t="s">
        <v>22</v>
      </c>
      <c r="U86" s="59">
        <v>0.625</v>
      </c>
      <c r="V86" s="95">
        <v>0.625</v>
      </c>
    </row>
    <row r="87" spans="20:22" x14ac:dyDescent="0.25">
      <c r="T87" s="47" t="s">
        <v>23</v>
      </c>
      <c r="U87" s="59">
        <v>0.84210526315789469</v>
      </c>
      <c r="V87" s="95">
        <v>0.84210526315789469</v>
      </c>
    </row>
    <row r="88" spans="20:22" x14ac:dyDescent="0.25">
      <c r="T88" s="47" t="s">
        <v>24</v>
      </c>
      <c r="U88" s="59">
        <v>1</v>
      </c>
      <c r="V88" s="95">
        <v>1</v>
      </c>
    </row>
    <row r="89" spans="20:22" x14ac:dyDescent="0.25">
      <c r="T89" s="4" t="s">
        <v>19</v>
      </c>
      <c r="U89" s="59">
        <v>0.77882867495197539</v>
      </c>
      <c r="V89" s="95">
        <v>0.77882867495197539</v>
      </c>
    </row>
  </sheetData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96"/>
  <sheetViews>
    <sheetView workbookViewId="0">
      <pane ySplit="1" topLeftCell="A209" activePane="bottomLeft" state="frozen"/>
      <selection pane="bottomLeft" activeCell="H170" sqref="H170:H222"/>
    </sheetView>
  </sheetViews>
  <sheetFormatPr defaultRowHeight="15" x14ac:dyDescent="0.25"/>
  <cols>
    <col min="14" max="14" width="26.7109375" customWidth="1"/>
    <col min="15" max="15" width="18.140625" customWidth="1"/>
    <col min="16" max="16" width="12" customWidth="1"/>
    <col min="17" max="17" width="26.140625" customWidth="1"/>
    <col min="18" max="18" width="24.42578125" customWidth="1"/>
    <col min="19" max="19" width="27.7109375" customWidth="1"/>
    <col min="20" max="20" width="31.85546875" customWidth="1"/>
    <col min="21" max="21" width="24.42578125" customWidth="1"/>
    <col min="22" max="22" width="27.7109375" customWidth="1"/>
    <col min="23" max="23" width="31.85546875" customWidth="1"/>
    <col min="24" max="24" width="24.42578125" customWidth="1"/>
    <col min="25" max="25" width="27.7109375" customWidth="1"/>
    <col min="26" max="26" width="31.85546875" customWidth="1"/>
    <col min="27" max="27" width="24.42578125" customWidth="1"/>
    <col min="28" max="28" width="27.7109375" customWidth="1"/>
    <col min="29" max="29" width="31.85546875" customWidth="1"/>
    <col min="30" max="30" width="18.7109375" customWidth="1"/>
    <col min="31" max="31" width="22" customWidth="1"/>
    <col min="32" max="32" width="26.140625" customWidth="1"/>
    <col min="33" max="33" width="24.42578125" customWidth="1"/>
    <col min="34" max="34" width="27.7109375" customWidth="1"/>
    <col min="35" max="35" width="31.85546875" customWidth="1"/>
    <col min="36" max="36" width="18.7109375" bestFit="1" customWidth="1"/>
    <col min="37" max="37" width="22" bestFit="1" customWidth="1"/>
    <col min="38" max="38" width="26.140625" bestFit="1" customWidth="1"/>
    <col min="39" max="39" width="18.7109375" bestFit="1" customWidth="1"/>
    <col min="40" max="40" width="22" bestFit="1" customWidth="1"/>
    <col min="41" max="41" width="26.140625" bestFit="1" customWidth="1"/>
    <col min="42" max="42" width="18.7109375" bestFit="1" customWidth="1"/>
    <col min="43" max="43" width="22" bestFit="1" customWidth="1"/>
    <col min="44" max="44" width="26.140625" bestFit="1" customWidth="1"/>
    <col min="45" max="45" width="18.7109375" bestFit="1" customWidth="1"/>
    <col min="46" max="46" width="22" bestFit="1" customWidth="1"/>
    <col min="47" max="47" width="26.140625" bestFit="1" customWidth="1"/>
    <col min="48" max="48" width="18.7109375" bestFit="1" customWidth="1"/>
    <col min="49" max="49" width="22" bestFit="1" customWidth="1"/>
    <col min="50" max="50" width="26.140625" bestFit="1" customWidth="1"/>
    <col min="51" max="51" width="18.7109375" bestFit="1" customWidth="1"/>
    <col min="52" max="52" width="22" bestFit="1" customWidth="1"/>
    <col min="53" max="53" width="26.140625" bestFit="1" customWidth="1"/>
    <col min="54" max="54" width="24.42578125" bestFit="1" customWidth="1"/>
    <col min="55" max="55" width="27.7109375" bestFit="1" customWidth="1"/>
    <col min="56" max="56" width="31.85546875" bestFit="1" customWidth="1"/>
  </cols>
  <sheetData>
    <row r="1" spans="1:67" s="2" customFormat="1" ht="60" x14ac:dyDescent="0.25">
      <c r="A1" s="2" t="s">
        <v>0</v>
      </c>
      <c r="B1" s="2" t="s">
        <v>135</v>
      </c>
      <c r="C1" s="2" t="s">
        <v>37</v>
      </c>
      <c r="D1" s="2" t="s">
        <v>2</v>
      </c>
      <c r="E1" s="2" t="s">
        <v>55</v>
      </c>
      <c r="F1" s="2" t="s">
        <v>56</v>
      </c>
      <c r="G1" s="2" t="s">
        <v>57</v>
      </c>
      <c r="H1" s="40" t="s">
        <v>58</v>
      </c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67" x14ac:dyDescent="0.25">
      <c r="A2" t="s">
        <v>5</v>
      </c>
      <c r="B2">
        <v>2019</v>
      </c>
      <c r="C2" s="1">
        <v>43466</v>
      </c>
      <c r="D2">
        <v>31</v>
      </c>
      <c r="E2">
        <v>31</v>
      </c>
      <c r="F2">
        <v>23</v>
      </c>
      <c r="G2">
        <v>18</v>
      </c>
      <c r="H2" s="22">
        <f>G2/F2</f>
        <v>0.78260869565217395</v>
      </c>
      <c r="I2" s="22"/>
    </row>
    <row r="3" spans="1:67" x14ac:dyDescent="0.25">
      <c r="A3" t="s">
        <v>5</v>
      </c>
      <c r="B3">
        <v>2019</v>
      </c>
      <c r="C3" s="1">
        <v>43497</v>
      </c>
      <c r="D3">
        <v>24</v>
      </c>
      <c r="E3">
        <v>24</v>
      </c>
      <c r="F3">
        <v>18</v>
      </c>
      <c r="G3">
        <v>17</v>
      </c>
      <c r="H3" s="22">
        <f t="shared" ref="H3:H66" si="0">G3/F3</f>
        <v>0.94444444444444442</v>
      </c>
      <c r="I3" s="22"/>
    </row>
    <row r="4" spans="1:67" x14ac:dyDescent="0.25">
      <c r="A4" t="s">
        <v>5</v>
      </c>
      <c r="B4">
        <v>2019</v>
      </c>
      <c r="C4" s="1">
        <v>43525</v>
      </c>
      <c r="D4">
        <v>24</v>
      </c>
      <c r="E4">
        <v>24</v>
      </c>
      <c r="F4">
        <v>15</v>
      </c>
      <c r="G4">
        <v>12</v>
      </c>
      <c r="H4" s="22">
        <f t="shared" si="0"/>
        <v>0.8</v>
      </c>
      <c r="I4" s="22"/>
      <c r="BK4" s="24"/>
      <c r="BL4" s="24"/>
      <c r="BM4" s="24"/>
      <c r="BN4" s="23"/>
      <c r="BO4" s="24"/>
    </row>
    <row r="5" spans="1:67" x14ac:dyDescent="0.25">
      <c r="A5" t="s">
        <v>5</v>
      </c>
      <c r="B5">
        <v>2019</v>
      </c>
      <c r="C5" s="1">
        <v>43556</v>
      </c>
      <c r="D5">
        <v>20</v>
      </c>
      <c r="E5">
        <v>20</v>
      </c>
      <c r="F5">
        <v>14</v>
      </c>
      <c r="G5">
        <v>12</v>
      </c>
      <c r="H5" s="22">
        <f t="shared" si="0"/>
        <v>0.8571428571428571</v>
      </c>
      <c r="I5" s="22"/>
      <c r="BN5" s="4"/>
      <c r="BO5" s="22"/>
    </row>
    <row r="6" spans="1:67" x14ac:dyDescent="0.25">
      <c r="A6" t="s">
        <v>5</v>
      </c>
      <c r="B6">
        <v>2019</v>
      </c>
      <c r="C6" s="1">
        <v>43586</v>
      </c>
      <c r="D6">
        <v>21</v>
      </c>
      <c r="E6">
        <v>21</v>
      </c>
      <c r="F6">
        <v>14</v>
      </c>
      <c r="G6">
        <v>14</v>
      </c>
      <c r="H6" s="22">
        <f t="shared" si="0"/>
        <v>1</v>
      </c>
      <c r="BN6" s="4"/>
      <c r="BO6" s="22"/>
    </row>
    <row r="7" spans="1:67" x14ac:dyDescent="0.25">
      <c r="A7" t="s">
        <v>5</v>
      </c>
      <c r="B7">
        <v>2019</v>
      </c>
      <c r="C7" s="1">
        <v>43617</v>
      </c>
      <c r="D7">
        <v>26</v>
      </c>
      <c r="E7">
        <v>26</v>
      </c>
      <c r="F7">
        <v>17</v>
      </c>
      <c r="G7">
        <v>17</v>
      </c>
      <c r="H7" s="22">
        <f t="shared" si="0"/>
        <v>1</v>
      </c>
      <c r="BN7" s="4"/>
      <c r="BO7" s="22"/>
    </row>
    <row r="8" spans="1:67" x14ac:dyDescent="0.25">
      <c r="A8" t="s">
        <v>5</v>
      </c>
      <c r="B8">
        <v>2019</v>
      </c>
      <c r="C8" s="1">
        <v>43647</v>
      </c>
      <c r="D8">
        <v>9</v>
      </c>
      <c r="E8">
        <v>9</v>
      </c>
      <c r="F8">
        <v>7</v>
      </c>
      <c r="G8">
        <v>6</v>
      </c>
      <c r="H8" s="22">
        <f t="shared" si="0"/>
        <v>0.8571428571428571</v>
      </c>
      <c r="BN8" s="4"/>
      <c r="BO8" s="22"/>
    </row>
    <row r="9" spans="1:67" x14ac:dyDescent="0.25">
      <c r="A9" t="s">
        <v>5</v>
      </c>
      <c r="B9">
        <v>2019</v>
      </c>
      <c r="C9" s="1">
        <v>43678</v>
      </c>
      <c r="D9">
        <v>14</v>
      </c>
      <c r="E9">
        <v>14</v>
      </c>
      <c r="F9">
        <v>9</v>
      </c>
      <c r="G9">
        <v>9</v>
      </c>
      <c r="H9" s="22">
        <f t="shared" si="0"/>
        <v>1</v>
      </c>
      <c r="BN9" s="4"/>
      <c r="BO9" s="22"/>
    </row>
    <row r="10" spans="1:67" x14ac:dyDescent="0.25">
      <c r="A10" t="s">
        <v>5</v>
      </c>
      <c r="B10">
        <v>2019</v>
      </c>
      <c r="C10" s="1">
        <v>43709</v>
      </c>
      <c r="D10">
        <v>15</v>
      </c>
      <c r="E10">
        <v>15</v>
      </c>
      <c r="F10">
        <v>12</v>
      </c>
      <c r="G10">
        <v>10</v>
      </c>
      <c r="H10" s="22">
        <f t="shared" si="0"/>
        <v>0.83333333333333337</v>
      </c>
      <c r="BN10" s="4"/>
      <c r="BO10" s="22"/>
    </row>
    <row r="11" spans="1:67" x14ac:dyDescent="0.25">
      <c r="A11" t="s">
        <v>5</v>
      </c>
      <c r="B11">
        <v>2019</v>
      </c>
      <c r="C11" s="1">
        <v>43739</v>
      </c>
      <c r="D11">
        <v>23</v>
      </c>
      <c r="E11">
        <v>23</v>
      </c>
      <c r="F11">
        <v>17</v>
      </c>
      <c r="G11">
        <v>17</v>
      </c>
      <c r="H11" s="22">
        <f t="shared" si="0"/>
        <v>1</v>
      </c>
      <c r="BN11" s="4"/>
      <c r="BO11" s="22"/>
    </row>
    <row r="12" spans="1:67" x14ac:dyDescent="0.25">
      <c r="A12" t="s">
        <v>5</v>
      </c>
      <c r="B12">
        <v>2019</v>
      </c>
      <c r="C12" s="1">
        <v>43770</v>
      </c>
      <c r="D12">
        <v>19</v>
      </c>
      <c r="E12">
        <v>19</v>
      </c>
      <c r="F12">
        <v>14</v>
      </c>
      <c r="G12">
        <v>14</v>
      </c>
      <c r="H12" s="22">
        <f t="shared" si="0"/>
        <v>1</v>
      </c>
      <c r="BN12" s="4"/>
      <c r="BO12" s="22"/>
    </row>
    <row r="13" spans="1:67" x14ac:dyDescent="0.25">
      <c r="A13" t="s">
        <v>5</v>
      </c>
      <c r="B13">
        <v>2019</v>
      </c>
      <c r="C13" s="1">
        <v>43800</v>
      </c>
      <c r="D13">
        <v>16</v>
      </c>
      <c r="E13">
        <v>16</v>
      </c>
      <c r="F13">
        <v>13</v>
      </c>
      <c r="G13">
        <v>13</v>
      </c>
      <c r="H13" s="22">
        <f t="shared" si="0"/>
        <v>1</v>
      </c>
      <c r="BN13" s="4"/>
      <c r="BO13" s="22"/>
    </row>
    <row r="14" spans="1:67" x14ac:dyDescent="0.25">
      <c r="A14" t="s">
        <v>5</v>
      </c>
      <c r="B14">
        <v>2020</v>
      </c>
      <c r="C14" s="1">
        <v>43831</v>
      </c>
      <c r="D14">
        <v>24</v>
      </c>
      <c r="E14">
        <v>24</v>
      </c>
      <c r="F14">
        <v>20</v>
      </c>
      <c r="G14">
        <v>18</v>
      </c>
      <c r="H14" s="22">
        <f t="shared" si="0"/>
        <v>0.9</v>
      </c>
      <c r="BN14" s="4"/>
      <c r="BO14" s="22"/>
    </row>
    <row r="15" spans="1:67" x14ac:dyDescent="0.25">
      <c r="A15" t="s">
        <v>5</v>
      </c>
      <c r="B15">
        <v>2020</v>
      </c>
      <c r="C15" s="1">
        <v>43862</v>
      </c>
      <c r="D15">
        <v>26</v>
      </c>
      <c r="E15">
        <v>26</v>
      </c>
      <c r="F15">
        <v>13</v>
      </c>
      <c r="G15">
        <v>12</v>
      </c>
      <c r="H15" s="22">
        <f t="shared" si="0"/>
        <v>0.92307692307692313</v>
      </c>
      <c r="BN15" s="4"/>
      <c r="BO15" s="22"/>
    </row>
    <row r="16" spans="1:67" x14ac:dyDescent="0.25">
      <c r="A16" t="s">
        <v>5</v>
      </c>
      <c r="B16">
        <v>2020</v>
      </c>
      <c r="C16" s="1">
        <v>43891</v>
      </c>
      <c r="D16">
        <v>33</v>
      </c>
      <c r="E16">
        <v>33</v>
      </c>
      <c r="F16">
        <v>22</v>
      </c>
      <c r="G16">
        <v>18</v>
      </c>
      <c r="H16" s="22">
        <f t="shared" si="0"/>
        <v>0.81818181818181823</v>
      </c>
      <c r="BN16" s="4"/>
      <c r="BO16" s="22"/>
    </row>
    <row r="17" spans="1:8" x14ac:dyDescent="0.25">
      <c r="A17" t="s">
        <v>5</v>
      </c>
      <c r="B17">
        <v>2020</v>
      </c>
      <c r="C17" s="1">
        <v>43922</v>
      </c>
      <c r="D17">
        <v>30</v>
      </c>
      <c r="E17">
        <v>30</v>
      </c>
      <c r="F17">
        <v>21</v>
      </c>
      <c r="G17">
        <v>21</v>
      </c>
      <c r="H17" s="22">
        <f t="shared" si="0"/>
        <v>1</v>
      </c>
    </row>
    <row r="18" spans="1:8" x14ac:dyDescent="0.25">
      <c r="A18" t="s">
        <v>5</v>
      </c>
      <c r="B18">
        <v>2020</v>
      </c>
      <c r="C18" s="1">
        <v>43952</v>
      </c>
      <c r="D18">
        <v>24</v>
      </c>
      <c r="E18">
        <v>24</v>
      </c>
      <c r="F18">
        <v>12</v>
      </c>
      <c r="G18">
        <v>11</v>
      </c>
      <c r="H18" s="22">
        <f t="shared" si="0"/>
        <v>0.91666666666666663</v>
      </c>
    </row>
    <row r="19" spans="1:8" x14ac:dyDescent="0.25">
      <c r="A19" t="s">
        <v>6</v>
      </c>
      <c r="B19">
        <v>2019</v>
      </c>
      <c r="C19" s="1">
        <v>43466</v>
      </c>
      <c r="D19">
        <v>61</v>
      </c>
      <c r="E19">
        <v>61</v>
      </c>
      <c r="F19">
        <v>45</v>
      </c>
      <c r="G19">
        <v>34</v>
      </c>
      <c r="H19" s="22">
        <f t="shared" si="0"/>
        <v>0.75555555555555554</v>
      </c>
    </row>
    <row r="20" spans="1:8" x14ac:dyDescent="0.25">
      <c r="A20" t="s">
        <v>6</v>
      </c>
      <c r="B20">
        <v>2019</v>
      </c>
      <c r="C20" s="1">
        <v>43497</v>
      </c>
      <c r="D20">
        <v>64</v>
      </c>
      <c r="E20">
        <v>64</v>
      </c>
      <c r="F20">
        <v>50</v>
      </c>
      <c r="G20">
        <v>33</v>
      </c>
      <c r="H20" s="22">
        <f t="shared" si="0"/>
        <v>0.66</v>
      </c>
    </row>
    <row r="21" spans="1:8" x14ac:dyDescent="0.25">
      <c r="A21" t="s">
        <v>6</v>
      </c>
      <c r="B21">
        <v>2019</v>
      </c>
      <c r="C21" s="1">
        <v>43525</v>
      </c>
      <c r="D21">
        <v>62</v>
      </c>
      <c r="E21">
        <v>62</v>
      </c>
      <c r="F21">
        <v>44</v>
      </c>
      <c r="G21">
        <v>30</v>
      </c>
      <c r="H21" s="22">
        <f t="shared" si="0"/>
        <v>0.68181818181818177</v>
      </c>
    </row>
    <row r="22" spans="1:8" x14ac:dyDescent="0.25">
      <c r="A22" t="s">
        <v>6</v>
      </c>
      <c r="B22">
        <v>2019</v>
      </c>
      <c r="C22" s="1">
        <v>43556</v>
      </c>
      <c r="D22">
        <v>78</v>
      </c>
      <c r="E22">
        <v>78</v>
      </c>
      <c r="F22">
        <v>54</v>
      </c>
      <c r="G22">
        <v>46</v>
      </c>
      <c r="H22" s="22">
        <f t="shared" si="0"/>
        <v>0.85185185185185186</v>
      </c>
    </row>
    <row r="23" spans="1:8" x14ac:dyDescent="0.25">
      <c r="A23" t="s">
        <v>6</v>
      </c>
      <c r="B23">
        <v>2019</v>
      </c>
      <c r="C23" s="1">
        <v>43586</v>
      </c>
      <c r="D23">
        <v>74</v>
      </c>
      <c r="E23">
        <v>74</v>
      </c>
      <c r="F23">
        <v>51</v>
      </c>
      <c r="G23">
        <v>45</v>
      </c>
      <c r="H23" s="22">
        <f t="shared" si="0"/>
        <v>0.88235294117647056</v>
      </c>
    </row>
    <row r="24" spans="1:8" x14ac:dyDescent="0.25">
      <c r="A24" t="s">
        <v>6</v>
      </c>
      <c r="B24">
        <v>2019</v>
      </c>
      <c r="C24" s="1">
        <v>43617</v>
      </c>
      <c r="D24">
        <v>58</v>
      </c>
      <c r="E24">
        <v>58</v>
      </c>
      <c r="F24">
        <v>42</v>
      </c>
      <c r="G24">
        <v>32</v>
      </c>
      <c r="H24" s="22">
        <f t="shared" si="0"/>
        <v>0.76190476190476186</v>
      </c>
    </row>
    <row r="25" spans="1:8" x14ac:dyDescent="0.25">
      <c r="A25" t="s">
        <v>6</v>
      </c>
      <c r="B25">
        <v>2019</v>
      </c>
      <c r="C25" s="1">
        <v>43647</v>
      </c>
      <c r="D25">
        <v>58</v>
      </c>
      <c r="E25">
        <v>58</v>
      </c>
      <c r="F25">
        <v>44</v>
      </c>
      <c r="G25">
        <v>35</v>
      </c>
      <c r="H25" s="22">
        <f t="shared" si="0"/>
        <v>0.79545454545454541</v>
      </c>
    </row>
    <row r="26" spans="1:8" x14ac:dyDescent="0.25">
      <c r="A26" t="s">
        <v>6</v>
      </c>
      <c r="B26">
        <v>2019</v>
      </c>
      <c r="C26" s="1">
        <v>43678</v>
      </c>
      <c r="D26">
        <v>58</v>
      </c>
      <c r="E26">
        <v>58</v>
      </c>
      <c r="F26">
        <v>50</v>
      </c>
      <c r="G26">
        <v>41</v>
      </c>
      <c r="H26" s="22">
        <f t="shared" si="0"/>
        <v>0.82</v>
      </c>
    </row>
    <row r="27" spans="1:8" x14ac:dyDescent="0.25">
      <c r="A27" t="s">
        <v>6</v>
      </c>
      <c r="B27">
        <v>2019</v>
      </c>
      <c r="C27" s="1">
        <v>43709</v>
      </c>
      <c r="D27">
        <v>69</v>
      </c>
      <c r="E27">
        <v>69</v>
      </c>
      <c r="F27">
        <v>43</v>
      </c>
      <c r="G27">
        <v>24</v>
      </c>
      <c r="H27" s="22">
        <f t="shared" si="0"/>
        <v>0.55813953488372092</v>
      </c>
    </row>
    <row r="28" spans="1:8" x14ac:dyDescent="0.25">
      <c r="A28" t="s">
        <v>6</v>
      </c>
      <c r="B28">
        <v>2019</v>
      </c>
      <c r="C28" s="1">
        <v>43739</v>
      </c>
      <c r="D28">
        <v>82</v>
      </c>
      <c r="E28">
        <v>82</v>
      </c>
      <c r="F28">
        <v>63</v>
      </c>
      <c r="G28">
        <v>48</v>
      </c>
      <c r="H28" s="22">
        <f t="shared" si="0"/>
        <v>0.76190476190476186</v>
      </c>
    </row>
    <row r="29" spans="1:8" x14ac:dyDescent="0.25">
      <c r="A29" t="s">
        <v>6</v>
      </c>
      <c r="B29">
        <v>2019</v>
      </c>
      <c r="C29" s="1">
        <v>43770</v>
      </c>
      <c r="D29">
        <v>65</v>
      </c>
      <c r="E29">
        <v>65</v>
      </c>
      <c r="F29">
        <v>49</v>
      </c>
      <c r="G29">
        <v>36</v>
      </c>
      <c r="H29" s="22">
        <f t="shared" si="0"/>
        <v>0.73469387755102045</v>
      </c>
    </row>
    <row r="30" spans="1:8" x14ac:dyDescent="0.25">
      <c r="A30" t="s">
        <v>6</v>
      </c>
      <c r="B30">
        <v>2019</v>
      </c>
      <c r="C30" s="1">
        <v>43800</v>
      </c>
      <c r="D30">
        <v>62</v>
      </c>
      <c r="E30">
        <v>62</v>
      </c>
      <c r="F30">
        <v>49</v>
      </c>
      <c r="G30">
        <v>40</v>
      </c>
      <c r="H30" s="22">
        <f t="shared" si="0"/>
        <v>0.81632653061224492</v>
      </c>
    </row>
    <row r="31" spans="1:8" x14ac:dyDescent="0.25">
      <c r="A31" t="s">
        <v>6</v>
      </c>
      <c r="B31">
        <v>2020</v>
      </c>
      <c r="C31" s="1">
        <v>43831</v>
      </c>
      <c r="D31">
        <v>63</v>
      </c>
      <c r="E31">
        <v>63</v>
      </c>
      <c r="F31">
        <v>46</v>
      </c>
      <c r="G31">
        <v>29</v>
      </c>
      <c r="H31" s="22">
        <f t="shared" si="0"/>
        <v>0.63043478260869568</v>
      </c>
    </row>
    <row r="32" spans="1:8" x14ac:dyDescent="0.25">
      <c r="A32" t="s">
        <v>6</v>
      </c>
      <c r="B32">
        <v>2020</v>
      </c>
      <c r="C32" s="1">
        <v>43862</v>
      </c>
      <c r="D32">
        <v>65</v>
      </c>
      <c r="E32">
        <v>65</v>
      </c>
      <c r="F32">
        <v>45</v>
      </c>
      <c r="G32">
        <v>34</v>
      </c>
      <c r="H32" s="22">
        <f t="shared" si="0"/>
        <v>0.75555555555555554</v>
      </c>
    </row>
    <row r="33" spans="1:8" x14ac:dyDescent="0.25">
      <c r="A33" t="s">
        <v>6</v>
      </c>
      <c r="B33">
        <v>2020</v>
      </c>
      <c r="C33" s="1">
        <v>43891</v>
      </c>
      <c r="D33">
        <v>53</v>
      </c>
      <c r="E33">
        <v>53</v>
      </c>
      <c r="F33">
        <v>40</v>
      </c>
      <c r="G33">
        <v>33</v>
      </c>
      <c r="H33" s="22">
        <f t="shared" si="0"/>
        <v>0.82499999999999996</v>
      </c>
    </row>
    <row r="34" spans="1:8" x14ac:dyDescent="0.25">
      <c r="A34" t="s">
        <v>6</v>
      </c>
      <c r="B34">
        <v>2020</v>
      </c>
      <c r="C34" s="1">
        <v>43922</v>
      </c>
      <c r="D34">
        <v>54</v>
      </c>
      <c r="E34">
        <v>54</v>
      </c>
      <c r="F34">
        <v>38</v>
      </c>
      <c r="G34">
        <v>25</v>
      </c>
      <c r="H34" s="22">
        <f t="shared" si="0"/>
        <v>0.65789473684210531</v>
      </c>
    </row>
    <row r="35" spans="1:8" x14ac:dyDescent="0.25">
      <c r="A35" t="s">
        <v>6</v>
      </c>
      <c r="B35">
        <v>2020</v>
      </c>
      <c r="C35" s="1">
        <v>43952</v>
      </c>
      <c r="D35">
        <v>60</v>
      </c>
      <c r="E35">
        <v>60</v>
      </c>
      <c r="F35">
        <v>45</v>
      </c>
      <c r="G35">
        <v>35</v>
      </c>
      <c r="H35" s="22">
        <f t="shared" si="0"/>
        <v>0.77777777777777779</v>
      </c>
    </row>
    <row r="36" spans="1:8" x14ac:dyDescent="0.25">
      <c r="A36" t="s">
        <v>7</v>
      </c>
      <c r="B36">
        <v>2019</v>
      </c>
      <c r="C36" s="1">
        <v>43466</v>
      </c>
      <c r="D36">
        <v>89</v>
      </c>
      <c r="E36">
        <v>89</v>
      </c>
      <c r="F36">
        <v>60</v>
      </c>
      <c r="G36">
        <v>49</v>
      </c>
      <c r="H36" s="22">
        <f t="shared" si="0"/>
        <v>0.81666666666666665</v>
      </c>
    </row>
    <row r="37" spans="1:8" x14ac:dyDescent="0.25">
      <c r="A37" t="s">
        <v>7</v>
      </c>
      <c r="B37">
        <v>2019</v>
      </c>
      <c r="C37" s="1">
        <v>43497</v>
      </c>
      <c r="D37">
        <v>77</v>
      </c>
      <c r="E37">
        <v>77</v>
      </c>
      <c r="F37">
        <v>57</v>
      </c>
      <c r="G37">
        <v>48</v>
      </c>
      <c r="H37" s="22">
        <f t="shared" si="0"/>
        <v>0.84210526315789469</v>
      </c>
    </row>
    <row r="38" spans="1:8" x14ac:dyDescent="0.25">
      <c r="A38" t="s">
        <v>7</v>
      </c>
      <c r="B38">
        <v>2019</v>
      </c>
      <c r="C38" s="1">
        <v>43525</v>
      </c>
      <c r="D38">
        <v>100</v>
      </c>
      <c r="E38">
        <v>100</v>
      </c>
      <c r="F38">
        <v>72</v>
      </c>
      <c r="G38">
        <v>58</v>
      </c>
      <c r="H38" s="22">
        <f t="shared" si="0"/>
        <v>0.80555555555555558</v>
      </c>
    </row>
    <row r="39" spans="1:8" x14ac:dyDescent="0.25">
      <c r="A39" t="s">
        <v>7</v>
      </c>
      <c r="B39">
        <v>2019</v>
      </c>
      <c r="C39" s="1">
        <v>43556</v>
      </c>
      <c r="D39">
        <v>107</v>
      </c>
      <c r="E39">
        <v>107</v>
      </c>
      <c r="F39">
        <v>82</v>
      </c>
      <c r="G39">
        <v>65</v>
      </c>
      <c r="H39" s="22">
        <f t="shared" si="0"/>
        <v>0.79268292682926833</v>
      </c>
    </row>
    <row r="40" spans="1:8" x14ac:dyDescent="0.25">
      <c r="A40" t="s">
        <v>7</v>
      </c>
      <c r="B40">
        <v>2019</v>
      </c>
      <c r="C40" s="1">
        <v>43586</v>
      </c>
      <c r="D40">
        <v>98</v>
      </c>
      <c r="E40">
        <v>98</v>
      </c>
      <c r="F40">
        <v>66</v>
      </c>
      <c r="G40">
        <v>51</v>
      </c>
      <c r="H40" s="22">
        <f t="shared" si="0"/>
        <v>0.77272727272727271</v>
      </c>
    </row>
    <row r="41" spans="1:8" x14ac:dyDescent="0.25">
      <c r="A41" t="s">
        <v>7</v>
      </c>
      <c r="B41">
        <v>2019</v>
      </c>
      <c r="C41" s="1">
        <v>43617</v>
      </c>
      <c r="D41">
        <v>110</v>
      </c>
      <c r="E41">
        <v>110</v>
      </c>
      <c r="F41">
        <v>84</v>
      </c>
      <c r="G41">
        <v>75</v>
      </c>
      <c r="H41" s="22">
        <f t="shared" si="0"/>
        <v>0.8928571428571429</v>
      </c>
    </row>
    <row r="42" spans="1:8" x14ac:dyDescent="0.25">
      <c r="A42" t="s">
        <v>7</v>
      </c>
      <c r="B42">
        <v>2019</v>
      </c>
      <c r="C42" s="1">
        <v>43647</v>
      </c>
      <c r="D42">
        <v>90</v>
      </c>
      <c r="E42">
        <v>90</v>
      </c>
      <c r="F42">
        <v>61</v>
      </c>
      <c r="G42">
        <v>45</v>
      </c>
      <c r="H42" s="22">
        <f t="shared" si="0"/>
        <v>0.73770491803278693</v>
      </c>
    </row>
    <row r="43" spans="1:8" x14ac:dyDescent="0.25">
      <c r="A43" t="s">
        <v>7</v>
      </c>
      <c r="B43">
        <v>2019</v>
      </c>
      <c r="C43" s="1">
        <v>43678</v>
      </c>
      <c r="D43">
        <v>89</v>
      </c>
      <c r="E43">
        <v>89</v>
      </c>
      <c r="F43">
        <v>66</v>
      </c>
      <c r="G43">
        <v>55</v>
      </c>
      <c r="H43" s="22">
        <f t="shared" si="0"/>
        <v>0.83333333333333337</v>
      </c>
    </row>
    <row r="44" spans="1:8" x14ac:dyDescent="0.25">
      <c r="A44" t="s">
        <v>7</v>
      </c>
      <c r="B44">
        <v>2019</v>
      </c>
      <c r="C44" s="1">
        <v>43709</v>
      </c>
      <c r="D44">
        <v>98</v>
      </c>
      <c r="E44">
        <v>98</v>
      </c>
      <c r="F44">
        <v>64</v>
      </c>
      <c r="G44">
        <v>56</v>
      </c>
      <c r="H44" s="22">
        <f t="shared" si="0"/>
        <v>0.875</v>
      </c>
    </row>
    <row r="45" spans="1:8" x14ac:dyDescent="0.25">
      <c r="A45" t="s">
        <v>7</v>
      </c>
      <c r="B45">
        <v>2019</v>
      </c>
      <c r="C45" s="1">
        <v>43739</v>
      </c>
      <c r="D45">
        <v>110</v>
      </c>
      <c r="E45">
        <v>110</v>
      </c>
      <c r="F45">
        <v>84</v>
      </c>
      <c r="G45">
        <v>71</v>
      </c>
      <c r="H45" s="22">
        <f t="shared" si="0"/>
        <v>0.84523809523809523</v>
      </c>
    </row>
    <row r="46" spans="1:8" x14ac:dyDescent="0.25">
      <c r="A46" t="s">
        <v>7</v>
      </c>
      <c r="B46">
        <v>2019</v>
      </c>
      <c r="C46" s="1">
        <v>43770</v>
      </c>
      <c r="D46">
        <v>91</v>
      </c>
      <c r="E46">
        <v>91</v>
      </c>
      <c r="F46">
        <v>76</v>
      </c>
      <c r="G46">
        <v>61</v>
      </c>
      <c r="H46" s="22">
        <f t="shared" si="0"/>
        <v>0.80263157894736847</v>
      </c>
    </row>
    <row r="47" spans="1:8" x14ac:dyDescent="0.25">
      <c r="A47" t="s">
        <v>7</v>
      </c>
      <c r="B47">
        <v>2019</v>
      </c>
      <c r="C47" s="1">
        <v>43800</v>
      </c>
      <c r="D47">
        <v>83</v>
      </c>
      <c r="E47">
        <v>83</v>
      </c>
      <c r="F47">
        <v>60</v>
      </c>
      <c r="G47">
        <v>52</v>
      </c>
      <c r="H47" s="22">
        <f t="shared" si="0"/>
        <v>0.8666666666666667</v>
      </c>
    </row>
    <row r="48" spans="1:8" x14ac:dyDescent="0.25">
      <c r="A48" t="s">
        <v>7</v>
      </c>
      <c r="B48">
        <v>2020</v>
      </c>
      <c r="C48" s="1">
        <v>43831</v>
      </c>
      <c r="D48">
        <v>112</v>
      </c>
      <c r="E48">
        <v>112</v>
      </c>
      <c r="F48">
        <v>91</v>
      </c>
      <c r="G48">
        <v>59</v>
      </c>
      <c r="H48" s="22">
        <f t="shared" si="0"/>
        <v>0.64835164835164838</v>
      </c>
    </row>
    <row r="49" spans="1:8" x14ac:dyDescent="0.25">
      <c r="A49" t="s">
        <v>7</v>
      </c>
      <c r="B49">
        <v>2020</v>
      </c>
      <c r="C49" s="1">
        <v>43862</v>
      </c>
      <c r="D49">
        <v>109</v>
      </c>
      <c r="E49">
        <v>109</v>
      </c>
      <c r="F49">
        <v>88</v>
      </c>
      <c r="G49">
        <v>69</v>
      </c>
      <c r="H49" s="22">
        <f t="shared" si="0"/>
        <v>0.78409090909090906</v>
      </c>
    </row>
    <row r="50" spans="1:8" x14ac:dyDescent="0.25">
      <c r="A50" t="s">
        <v>7</v>
      </c>
      <c r="B50">
        <v>2020</v>
      </c>
      <c r="C50" s="1">
        <v>43891</v>
      </c>
      <c r="D50">
        <v>93</v>
      </c>
      <c r="E50">
        <v>93</v>
      </c>
      <c r="F50">
        <v>74</v>
      </c>
      <c r="G50">
        <v>55</v>
      </c>
      <c r="H50" s="22">
        <f t="shared" si="0"/>
        <v>0.7432432432432432</v>
      </c>
    </row>
    <row r="51" spans="1:8" x14ac:dyDescent="0.25">
      <c r="A51" t="s">
        <v>7</v>
      </c>
      <c r="B51">
        <v>2020</v>
      </c>
      <c r="C51" s="1">
        <v>43922</v>
      </c>
      <c r="D51">
        <v>80</v>
      </c>
      <c r="E51">
        <v>80</v>
      </c>
      <c r="F51">
        <v>68</v>
      </c>
      <c r="G51">
        <v>59</v>
      </c>
      <c r="H51" s="22">
        <f t="shared" si="0"/>
        <v>0.86764705882352944</v>
      </c>
    </row>
    <row r="52" spans="1:8" x14ac:dyDescent="0.25">
      <c r="A52" t="s">
        <v>7</v>
      </c>
      <c r="B52">
        <v>2020</v>
      </c>
      <c r="C52" s="1">
        <v>43952</v>
      </c>
      <c r="D52">
        <v>75</v>
      </c>
      <c r="E52">
        <v>75</v>
      </c>
      <c r="F52">
        <v>62</v>
      </c>
      <c r="G52">
        <v>50</v>
      </c>
      <c r="H52" s="22">
        <f t="shared" si="0"/>
        <v>0.80645161290322576</v>
      </c>
    </row>
    <row r="53" spans="1:8" x14ac:dyDescent="0.25">
      <c r="A53" t="s">
        <v>8</v>
      </c>
      <c r="B53">
        <v>2019</v>
      </c>
      <c r="C53" s="1">
        <v>43466</v>
      </c>
      <c r="D53">
        <v>25</v>
      </c>
      <c r="E53">
        <v>25</v>
      </c>
      <c r="F53">
        <v>16</v>
      </c>
      <c r="G53">
        <v>11</v>
      </c>
      <c r="H53" s="22">
        <f t="shared" si="0"/>
        <v>0.6875</v>
      </c>
    </row>
    <row r="54" spans="1:8" x14ac:dyDescent="0.25">
      <c r="A54" t="s">
        <v>8</v>
      </c>
      <c r="B54">
        <v>2019</v>
      </c>
      <c r="C54" s="1">
        <v>43497</v>
      </c>
      <c r="D54">
        <v>21</v>
      </c>
      <c r="E54">
        <v>21</v>
      </c>
      <c r="F54">
        <v>18</v>
      </c>
      <c r="G54">
        <v>15</v>
      </c>
      <c r="H54" s="22">
        <f t="shared" si="0"/>
        <v>0.83333333333333337</v>
      </c>
    </row>
    <row r="55" spans="1:8" x14ac:dyDescent="0.25">
      <c r="A55" t="s">
        <v>8</v>
      </c>
      <c r="B55">
        <v>2019</v>
      </c>
      <c r="C55" s="1">
        <v>43525</v>
      </c>
      <c r="D55">
        <v>31</v>
      </c>
      <c r="E55">
        <v>31</v>
      </c>
      <c r="F55">
        <v>21</v>
      </c>
      <c r="G55">
        <v>15</v>
      </c>
      <c r="H55" s="22">
        <f t="shared" si="0"/>
        <v>0.7142857142857143</v>
      </c>
    </row>
    <row r="56" spans="1:8" x14ac:dyDescent="0.25">
      <c r="A56" t="s">
        <v>8</v>
      </c>
      <c r="B56">
        <v>2019</v>
      </c>
      <c r="C56" s="1">
        <v>43556</v>
      </c>
      <c r="D56">
        <v>24</v>
      </c>
      <c r="E56">
        <v>24</v>
      </c>
      <c r="F56">
        <v>15</v>
      </c>
      <c r="G56">
        <v>13</v>
      </c>
      <c r="H56" s="22">
        <f t="shared" si="0"/>
        <v>0.8666666666666667</v>
      </c>
    </row>
    <row r="57" spans="1:8" x14ac:dyDescent="0.25">
      <c r="A57" t="s">
        <v>8</v>
      </c>
      <c r="B57">
        <v>2019</v>
      </c>
      <c r="C57" s="1">
        <v>43586</v>
      </c>
      <c r="D57">
        <v>35</v>
      </c>
      <c r="E57">
        <v>35</v>
      </c>
      <c r="F57">
        <v>23</v>
      </c>
      <c r="G57">
        <v>19</v>
      </c>
      <c r="H57" s="22">
        <f t="shared" si="0"/>
        <v>0.82608695652173914</v>
      </c>
    </row>
    <row r="58" spans="1:8" x14ac:dyDescent="0.25">
      <c r="A58" t="s">
        <v>8</v>
      </c>
      <c r="B58">
        <v>2019</v>
      </c>
      <c r="C58" s="1">
        <v>43617</v>
      </c>
      <c r="D58">
        <v>26</v>
      </c>
      <c r="E58">
        <v>26</v>
      </c>
      <c r="F58">
        <v>19</v>
      </c>
      <c r="G58">
        <v>17</v>
      </c>
      <c r="H58" s="22">
        <f t="shared" si="0"/>
        <v>0.89473684210526316</v>
      </c>
    </row>
    <row r="59" spans="1:8" x14ac:dyDescent="0.25">
      <c r="A59" t="s">
        <v>8</v>
      </c>
      <c r="B59">
        <v>2019</v>
      </c>
      <c r="C59" s="1">
        <v>43647</v>
      </c>
      <c r="D59">
        <v>19</v>
      </c>
      <c r="E59">
        <v>19</v>
      </c>
      <c r="F59">
        <v>17</v>
      </c>
      <c r="G59">
        <v>11</v>
      </c>
      <c r="H59" s="22">
        <f t="shared" si="0"/>
        <v>0.6470588235294118</v>
      </c>
    </row>
    <row r="60" spans="1:8" x14ac:dyDescent="0.25">
      <c r="A60" t="s">
        <v>8</v>
      </c>
      <c r="B60">
        <v>2019</v>
      </c>
      <c r="C60" s="1">
        <v>43678</v>
      </c>
      <c r="D60">
        <v>31</v>
      </c>
      <c r="E60">
        <v>31</v>
      </c>
      <c r="F60">
        <v>28</v>
      </c>
      <c r="G60">
        <v>22</v>
      </c>
      <c r="H60" s="22">
        <f t="shared" si="0"/>
        <v>0.7857142857142857</v>
      </c>
    </row>
    <row r="61" spans="1:8" x14ac:dyDescent="0.25">
      <c r="A61" t="s">
        <v>8</v>
      </c>
      <c r="B61">
        <v>2019</v>
      </c>
      <c r="C61" s="1">
        <v>43709</v>
      </c>
      <c r="D61">
        <v>33</v>
      </c>
      <c r="E61">
        <v>33</v>
      </c>
      <c r="F61">
        <v>26</v>
      </c>
      <c r="G61">
        <v>22</v>
      </c>
      <c r="H61" s="22">
        <f t="shared" si="0"/>
        <v>0.84615384615384615</v>
      </c>
    </row>
    <row r="62" spans="1:8" x14ac:dyDescent="0.25">
      <c r="A62" t="s">
        <v>8</v>
      </c>
      <c r="B62">
        <v>2019</v>
      </c>
      <c r="C62" s="1">
        <v>43739</v>
      </c>
      <c r="D62">
        <v>40</v>
      </c>
      <c r="E62">
        <v>40</v>
      </c>
      <c r="F62">
        <v>33</v>
      </c>
      <c r="G62">
        <v>27</v>
      </c>
      <c r="H62" s="22">
        <f t="shared" si="0"/>
        <v>0.81818181818181823</v>
      </c>
    </row>
    <row r="63" spans="1:8" x14ac:dyDescent="0.25">
      <c r="A63" t="s">
        <v>8</v>
      </c>
      <c r="B63">
        <v>2019</v>
      </c>
      <c r="C63" s="1">
        <v>43770</v>
      </c>
      <c r="D63">
        <v>26</v>
      </c>
      <c r="E63">
        <v>26</v>
      </c>
      <c r="F63">
        <v>18</v>
      </c>
      <c r="G63">
        <v>16</v>
      </c>
      <c r="H63" s="22">
        <f t="shared" si="0"/>
        <v>0.88888888888888884</v>
      </c>
    </row>
    <row r="64" spans="1:8" x14ac:dyDescent="0.25">
      <c r="A64" t="s">
        <v>8</v>
      </c>
      <c r="B64">
        <v>2019</v>
      </c>
      <c r="C64" s="1">
        <v>43800</v>
      </c>
      <c r="D64">
        <v>37</v>
      </c>
      <c r="E64">
        <v>37</v>
      </c>
      <c r="F64">
        <v>28</v>
      </c>
      <c r="G64">
        <v>27</v>
      </c>
      <c r="H64" s="22">
        <f t="shared" si="0"/>
        <v>0.9642857142857143</v>
      </c>
    </row>
    <row r="65" spans="1:8" x14ac:dyDescent="0.25">
      <c r="A65" t="s">
        <v>8</v>
      </c>
      <c r="B65">
        <v>2020</v>
      </c>
      <c r="C65" s="1">
        <v>43831</v>
      </c>
      <c r="D65">
        <v>31</v>
      </c>
      <c r="E65">
        <v>31</v>
      </c>
      <c r="F65">
        <v>27</v>
      </c>
      <c r="G65">
        <v>25</v>
      </c>
      <c r="H65" s="22">
        <f t="shared" si="0"/>
        <v>0.92592592592592593</v>
      </c>
    </row>
    <row r="66" spans="1:8" x14ac:dyDescent="0.25">
      <c r="A66" t="s">
        <v>8</v>
      </c>
      <c r="B66">
        <v>2020</v>
      </c>
      <c r="C66" s="1">
        <v>43862</v>
      </c>
      <c r="D66">
        <v>27</v>
      </c>
      <c r="E66">
        <v>27</v>
      </c>
      <c r="F66">
        <v>22</v>
      </c>
      <c r="G66">
        <v>17</v>
      </c>
      <c r="H66" s="22">
        <f t="shared" si="0"/>
        <v>0.77272727272727271</v>
      </c>
    </row>
    <row r="67" spans="1:8" x14ac:dyDescent="0.25">
      <c r="A67" t="s">
        <v>8</v>
      </c>
      <c r="B67">
        <v>2020</v>
      </c>
      <c r="C67" s="1">
        <v>43891</v>
      </c>
      <c r="D67">
        <v>36</v>
      </c>
      <c r="E67">
        <v>36</v>
      </c>
      <c r="F67">
        <v>30</v>
      </c>
      <c r="G67">
        <v>20</v>
      </c>
      <c r="H67" s="22">
        <f t="shared" ref="H67:H130" si="1">G67/F67</f>
        <v>0.66666666666666663</v>
      </c>
    </row>
    <row r="68" spans="1:8" x14ac:dyDescent="0.25">
      <c r="A68" t="s">
        <v>8</v>
      </c>
      <c r="B68">
        <v>2020</v>
      </c>
      <c r="C68" s="1">
        <v>43922</v>
      </c>
      <c r="D68">
        <v>34</v>
      </c>
      <c r="E68">
        <v>34</v>
      </c>
      <c r="F68">
        <v>27</v>
      </c>
      <c r="G68">
        <v>25</v>
      </c>
      <c r="H68" s="22">
        <f t="shared" si="1"/>
        <v>0.92592592592592593</v>
      </c>
    </row>
    <row r="69" spans="1:8" x14ac:dyDescent="0.25">
      <c r="A69" t="s">
        <v>8</v>
      </c>
      <c r="B69">
        <v>2020</v>
      </c>
      <c r="C69" s="1">
        <v>43952</v>
      </c>
      <c r="D69">
        <v>31</v>
      </c>
      <c r="E69">
        <v>31</v>
      </c>
      <c r="F69">
        <v>22</v>
      </c>
      <c r="G69">
        <v>20</v>
      </c>
      <c r="H69" s="22">
        <f t="shared" si="1"/>
        <v>0.90909090909090906</v>
      </c>
    </row>
    <row r="70" spans="1:8" x14ac:dyDescent="0.25">
      <c r="A70" t="s">
        <v>9</v>
      </c>
      <c r="B70">
        <v>2019</v>
      </c>
      <c r="C70" s="1">
        <v>43466</v>
      </c>
      <c r="D70">
        <v>27</v>
      </c>
      <c r="E70">
        <v>27</v>
      </c>
      <c r="F70">
        <v>13</v>
      </c>
      <c r="G70">
        <v>9</v>
      </c>
      <c r="H70" s="22">
        <f t="shared" si="1"/>
        <v>0.69230769230769229</v>
      </c>
    </row>
    <row r="71" spans="1:8" x14ac:dyDescent="0.25">
      <c r="A71" t="s">
        <v>9</v>
      </c>
      <c r="B71">
        <v>2019</v>
      </c>
      <c r="C71" s="1">
        <v>43497</v>
      </c>
      <c r="D71">
        <v>27</v>
      </c>
      <c r="E71">
        <v>27</v>
      </c>
      <c r="F71">
        <v>20</v>
      </c>
      <c r="G71">
        <v>16</v>
      </c>
      <c r="H71" s="22">
        <f t="shared" si="1"/>
        <v>0.8</v>
      </c>
    </row>
    <row r="72" spans="1:8" x14ac:dyDescent="0.25">
      <c r="A72" t="s">
        <v>9</v>
      </c>
      <c r="B72">
        <v>2019</v>
      </c>
      <c r="C72" s="1">
        <v>43525</v>
      </c>
      <c r="D72">
        <v>29</v>
      </c>
      <c r="E72">
        <v>29</v>
      </c>
      <c r="F72">
        <v>18</v>
      </c>
      <c r="G72">
        <v>15</v>
      </c>
      <c r="H72" s="22">
        <f t="shared" si="1"/>
        <v>0.83333333333333337</v>
      </c>
    </row>
    <row r="73" spans="1:8" x14ac:dyDescent="0.25">
      <c r="A73" t="s">
        <v>9</v>
      </c>
      <c r="B73">
        <v>2019</v>
      </c>
      <c r="C73" s="1">
        <v>43556</v>
      </c>
      <c r="D73">
        <v>23</v>
      </c>
      <c r="E73">
        <v>23</v>
      </c>
      <c r="F73">
        <v>9</v>
      </c>
      <c r="G73">
        <v>7</v>
      </c>
      <c r="H73" s="22">
        <f t="shared" si="1"/>
        <v>0.77777777777777779</v>
      </c>
    </row>
    <row r="74" spans="1:8" x14ac:dyDescent="0.25">
      <c r="A74" t="s">
        <v>9</v>
      </c>
      <c r="B74">
        <v>2019</v>
      </c>
      <c r="C74" s="1">
        <v>43586</v>
      </c>
      <c r="D74">
        <v>26</v>
      </c>
      <c r="E74">
        <v>26</v>
      </c>
      <c r="F74">
        <v>18</v>
      </c>
      <c r="G74">
        <v>13</v>
      </c>
      <c r="H74" s="22">
        <f t="shared" si="1"/>
        <v>0.72222222222222221</v>
      </c>
    </row>
    <row r="75" spans="1:8" x14ac:dyDescent="0.25">
      <c r="A75" t="s">
        <v>9</v>
      </c>
      <c r="B75">
        <v>2019</v>
      </c>
      <c r="C75" s="1">
        <v>43617</v>
      </c>
      <c r="D75">
        <v>20</v>
      </c>
      <c r="E75">
        <v>20</v>
      </c>
      <c r="F75">
        <v>13</v>
      </c>
      <c r="G75">
        <v>8</v>
      </c>
      <c r="H75" s="22">
        <f t="shared" si="1"/>
        <v>0.61538461538461542</v>
      </c>
    </row>
    <row r="76" spans="1:8" x14ac:dyDescent="0.25">
      <c r="A76" t="s">
        <v>9</v>
      </c>
      <c r="B76">
        <v>2019</v>
      </c>
      <c r="C76" s="1">
        <v>43647</v>
      </c>
      <c r="D76">
        <v>31</v>
      </c>
      <c r="E76">
        <v>31</v>
      </c>
      <c r="F76">
        <v>19</v>
      </c>
      <c r="G76">
        <v>17</v>
      </c>
      <c r="H76" s="22">
        <f t="shared" si="1"/>
        <v>0.89473684210526316</v>
      </c>
    </row>
    <row r="77" spans="1:8" x14ac:dyDescent="0.25">
      <c r="A77" t="s">
        <v>9</v>
      </c>
      <c r="B77">
        <v>2019</v>
      </c>
      <c r="C77" s="1">
        <v>43678</v>
      </c>
      <c r="D77">
        <v>21</v>
      </c>
      <c r="E77">
        <v>21</v>
      </c>
      <c r="F77">
        <v>16</v>
      </c>
      <c r="G77">
        <v>13</v>
      </c>
      <c r="H77" s="22">
        <f t="shared" si="1"/>
        <v>0.8125</v>
      </c>
    </row>
    <row r="78" spans="1:8" x14ac:dyDescent="0.25">
      <c r="A78" t="s">
        <v>9</v>
      </c>
      <c r="B78">
        <v>2019</v>
      </c>
      <c r="C78" s="1">
        <v>43709</v>
      </c>
      <c r="D78">
        <v>22</v>
      </c>
      <c r="E78">
        <v>22</v>
      </c>
      <c r="F78">
        <v>14</v>
      </c>
      <c r="G78">
        <v>12</v>
      </c>
      <c r="H78" s="22">
        <f t="shared" si="1"/>
        <v>0.8571428571428571</v>
      </c>
    </row>
    <row r="79" spans="1:8" x14ac:dyDescent="0.25">
      <c r="A79" t="s">
        <v>9</v>
      </c>
      <c r="B79">
        <v>2019</v>
      </c>
      <c r="C79" s="1">
        <v>43739</v>
      </c>
      <c r="D79">
        <v>28</v>
      </c>
      <c r="E79">
        <v>28</v>
      </c>
      <c r="F79">
        <v>20</v>
      </c>
      <c r="G79">
        <v>16</v>
      </c>
      <c r="H79" s="22">
        <f t="shared" si="1"/>
        <v>0.8</v>
      </c>
    </row>
    <row r="80" spans="1:8" x14ac:dyDescent="0.25">
      <c r="A80" t="s">
        <v>9</v>
      </c>
      <c r="B80">
        <v>2019</v>
      </c>
      <c r="C80" s="1">
        <v>43770</v>
      </c>
      <c r="D80">
        <v>24</v>
      </c>
      <c r="E80">
        <v>24</v>
      </c>
      <c r="F80">
        <v>15</v>
      </c>
      <c r="G80">
        <v>11</v>
      </c>
      <c r="H80" s="22">
        <f t="shared" si="1"/>
        <v>0.73333333333333328</v>
      </c>
    </row>
    <row r="81" spans="1:8" x14ac:dyDescent="0.25">
      <c r="A81" t="s">
        <v>9</v>
      </c>
      <c r="B81">
        <v>2019</v>
      </c>
      <c r="C81" s="1">
        <v>43800</v>
      </c>
      <c r="D81">
        <v>27</v>
      </c>
      <c r="E81">
        <v>27</v>
      </c>
      <c r="F81">
        <v>19</v>
      </c>
      <c r="G81">
        <v>15</v>
      </c>
      <c r="H81" s="22">
        <f t="shared" si="1"/>
        <v>0.78947368421052633</v>
      </c>
    </row>
    <row r="82" spans="1:8" x14ac:dyDescent="0.25">
      <c r="A82" t="s">
        <v>9</v>
      </c>
      <c r="B82">
        <v>2020</v>
      </c>
      <c r="C82" s="1">
        <v>43831</v>
      </c>
      <c r="D82">
        <v>27</v>
      </c>
      <c r="E82">
        <v>27</v>
      </c>
      <c r="F82">
        <v>18</v>
      </c>
      <c r="G82">
        <v>16</v>
      </c>
      <c r="H82" s="22">
        <f t="shared" si="1"/>
        <v>0.88888888888888884</v>
      </c>
    </row>
    <row r="83" spans="1:8" x14ac:dyDescent="0.25">
      <c r="A83" t="s">
        <v>9</v>
      </c>
      <c r="B83">
        <v>2020</v>
      </c>
      <c r="C83" s="1">
        <v>43862</v>
      </c>
      <c r="D83">
        <v>31</v>
      </c>
      <c r="E83">
        <v>31</v>
      </c>
      <c r="F83">
        <v>18</v>
      </c>
      <c r="G83">
        <v>15</v>
      </c>
      <c r="H83" s="22">
        <f t="shared" si="1"/>
        <v>0.83333333333333337</v>
      </c>
    </row>
    <row r="84" spans="1:8" x14ac:dyDescent="0.25">
      <c r="A84" t="s">
        <v>9</v>
      </c>
      <c r="B84">
        <v>2020</v>
      </c>
      <c r="C84" s="1">
        <v>43891</v>
      </c>
      <c r="D84">
        <v>23</v>
      </c>
      <c r="E84">
        <v>23</v>
      </c>
      <c r="F84">
        <v>16</v>
      </c>
      <c r="G84">
        <v>16</v>
      </c>
      <c r="H84" s="22">
        <f t="shared" si="1"/>
        <v>1</v>
      </c>
    </row>
    <row r="85" spans="1:8" x14ac:dyDescent="0.25">
      <c r="A85" t="s">
        <v>9</v>
      </c>
      <c r="B85">
        <v>2020</v>
      </c>
      <c r="C85" s="1">
        <v>43922</v>
      </c>
      <c r="D85">
        <v>31</v>
      </c>
      <c r="E85">
        <v>31</v>
      </c>
      <c r="F85">
        <v>18</v>
      </c>
      <c r="G85">
        <v>15</v>
      </c>
      <c r="H85" s="22">
        <f t="shared" si="1"/>
        <v>0.83333333333333337</v>
      </c>
    </row>
    <row r="86" spans="1:8" x14ac:dyDescent="0.25">
      <c r="A86" t="s">
        <v>9</v>
      </c>
      <c r="B86">
        <v>2020</v>
      </c>
      <c r="C86" s="1">
        <v>43952</v>
      </c>
      <c r="D86">
        <v>23</v>
      </c>
      <c r="E86">
        <v>23</v>
      </c>
      <c r="F86">
        <v>15</v>
      </c>
      <c r="G86">
        <v>11</v>
      </c>
      <c r="H86" s="22">
        <f t="shared" si="1"/>
        <v>0.73333333333333328</v>
      </c>
    </row>
    <row r="87" spans="1:8" x14ac:dyDescent="0.25">
      <c r="A87" t="s">
        <v>10</v>
      </c>
      <c r="B87">
        <v>2019</v>
      </c>
      <c r="C87" s="1">
        <v>43466</v>
      </c>
      <c r="D87">
        <v>533</v>
      </c>
      <c r="E87">
        <v>533</v>
      </c>
      <c r="F87">
        <v>341</v>
      </c>
      <c r="G87">
        <v>208</v>
      </c>
      <c r="H87" s="22">
        <f t="shared" si="1"/>
        <v>0.60997067448680353</v>
      </c>
    </row>
    <row r="88" spans="1:8" x14ac:dyDescent="0.25">
      <c r="A88" t="s">
        <v>10</v>
      </c>
      <c r="B88">
        <v>2019</v>
      </c>
      <c r="C88" s="1">
        <v>43497</v>
      </c>
      <c r="D88">
        <v>457</v>
      </c>
      <c r="E88">
        <v>457</v>
      </c>
      <c r="F88">
        <v>309</v>
      </c>
      <c r="G88">
        <v>203</v>
      </c>
      <c r="H88" s="22">
        <f t="shared" si="1"/>
        <v>0.65695792880258896</v>
      </c>
    </row>
    <row r="89" spans="1:8" x14ac:dyDescent="0.25">
      <c r="A89" t="s">
        <v>10</v>
      </c>
      <c r="B89">
        <v>2019</v>
      </c>
      <c r="C89" s="1">
        <v>43525</v>
      </c>
      <c r="D89">
        <v>471</v>
      </c>
      <c r="E89">
        <v>471</v>
      </c>
      <c r="F89">
        <v>305</v>
      </c>
      <c r="G89">
        <v>207</v>
      </c>
      <c r="H89" s="22">
        <f t="shared" si="1"/>
        <v>0.67868852459016393</v>
      </c>
    </row>
    <row r="90" spans="1:8" x14ac:dyDescent="0.25">
      <c r="A90" t="s">
        <v>10</v>
      </c>
      <c r="B90">
        <v>2019</v>
      </c>
      <c r="C90" s="1">
        <v>43556</v>
      </c>
      <c r="D90">
        <v>446</v>
      </c>
      <c r="E90">
        <v>446</v>
      </c>
      <c r="F90">
        <v>283</v>
      </c>
      <c r="G90">
        <v>182</v>
      </c>
      <c r="H90" s="22">
        <f t="shared" si="1"/>
        <v>0.64310954063604242</v>
      </c>
    </row>
    <row r="91" spans="1:8" x14ac:dyDescent="0.25">
      <c r="A91" t="s">
        <v>10</v>
      </c>
      <c r="B91">
        <v>2019</v>
      </c>
      <c r="C91" s="1">
        <v>43586</v>
      </c>
      <c r="D91">
        <v>493</v>
      </c>
      <c r="E91">
        <v>493</v>
      </c>
      <c r="F91">
        <v>324</v>
      </c>
      <c r="G91">
        <v>219</v>
      </c>
      <c r="H91" s="22">
        <f t="shared" si="1"/>
        <v>0.67592592592592593</v>
      </c>
    </row>
    <row r="92" spans="1:8" x14ac:dyDescent="0.25">
      <c r="A92" t="s">
        <v>10</v>
      </c>
      <c r="B92">
        <v>2019</v>
      </c>
      <c r="C92" s="1">
        <v>43617</v>
      </c>
      <c r="D92">
        <v>379</v>
      </c>
      <c r="E92">
        <v>379</v>
      </c>
      <c r="F92">
        <v>257</v>
      </c>
      <c r="G92">
        <v>164</v>
      </c>
      <c r="H92" s="22">
        <f t="shared" si="1"/>
        <v>0.63813229571984431</v>
      </c>
    </row>
    <row r="93" spans="1:8" x14ac:dyDescent="0.25">
      <c r="A93" t="s">
        <v>10</v>
      </c>
      <c r="B93">
        <v>2019</v>
      </c>
      <c r="C93" s="1">
        <v>43647</v>
      </c>
      <c r="D93">
        <v>401</v>
      </c>
      <c r="E93">
        <v>401</v>
      </c>
      <c r="F93">
        <v>273</v>
      </c>
      <c r="G93">
        <v>181</v>
      </c>
      <c r="H93" s="22">
        <f t="shared" si="1"/>
        <v>0.66300366300366298</v>
      </c>
    </row>
    <row r="94" spans="1:8" x14ac:dyDescent="0.25">
      <c r="A94" t="s">
        <v>10</v>
      </c>
      <c r="B94">
        <v>2019</v>
      </c>
      <c r="C94" s="1">
        <v>43678</v>
      </c>
      <c r="D94">
        <v>427</v>
      </c>
      <c r="E94">
        <v>427</v>
      </c>
      <c r="F94">
        <v>287</v>
      </c>
      <c r="G94">
        <v>193</v>
      </c>
      <c r="H94" s="22">
        <f t="shared" si="1"/>
        <v>0.67247386759581884</v>
      </c>
    </row>
    <row r="95" spans="1:8" x14ac:dyDescent="0.25">
      <c r="A95" t="s">
        <v>10</v>
      </c>
      <c r="B95">
        <v>2019</v>
      </c>
      <c r="C95" s="1">
        <v>43709</v>
      </c>
      <c r="D95">
        <v>444</v>
      </c>
      <c r="E95">
        <v>444</v>
      </c>
      <c r="F95">
        <v>297</v>
      </c>
      <c r="G95">
        <v>214</v>
      </c>
      <c r="H95" s="22">
        <f t="shared" si="1"/>
        <v>0.72053872053872059</v>
      </c>
    </row>
    <row r="96" spans="1:8" x14ac:dyDescent="0.25">
      <c r="A96" t="s">
        <v>10</v>
      </c>
      <c r="B96">
        <v>2019</v>
      </c>
      <c r="C96" s="1">
        <v>43739</v>
      </c>
      <c r="D96">
        <v>491</v>
      </c>
      <c r="E96">
        <v>491</v>
      </c>
      <c r="F96">
        <v>331</v>
      </c>
      <c r="G96">
        <v>226</v>
      </c>
      <c r="H96" s="22">
        <f t="shared" si="1"/>
        <v>0.68277945619335345</v>
      </c>
    </row>
    <row r="97" spans="1:8" x14ac:dyDescent="0.25">
      <c r="A97" t="s">
        <v>10</v>
      </c>
      <c r="B97">
        <v>2019</v>
      </c>
      <c r="C97" s="1">
        <v>43770</v>
      </c>
      <c r="D97">
        <v>453</v>
      </c>
      <c r="E97">
        <v>453</v>
      </c>
      <c r="F97">
        <v>314</v>
      </c>
      <c r="G97">
        <v>209</v>
      </c>
      <c r="H97" s="22">
        <f t="shared" si="1"/>
        <v>0.66560509554140124</v>
      </c>
    </row>
    <row r="98" spans="1:8" x14ac:dyDescent="0.25">
      <c r="A98" t="s">
        <v>10</v>
      </c>
      <c r="B98">
        <v>2019</v>
      </c>
      <c r="C98" s="1">
        <v>43800</v>
      </c>
      <c r="D98">
        <v>444</v>
      </c>
      <c r="E98">
        <v>444</v>
      </c>
      <c r="F98">
        <v>309</v>
      </c>
      <c r="G98">
        <v>199</v>
      </c>
      <c r="H98" s="22">
        <f t="shared" si="1"/>
        <v>0.64401294498381878</v>
      </c>
    </row>
    <row r="99" spans="1:8" x14ac:dyDescent="0.25">
      <c r="A99" t="s">
        <v>10</v>
      </c>
      <c r="B99">
        <v>2020</v>
      </c>
      <c r="C99" s="1">
        <v>43831</v>
      </c>
      <c r="D99">
        <v>518</v>
      </c>
      <c r="E99">
        <v>518</v>
      </c>
      <c r="F99">
        <v>359</v>
      </c>
      <c r="G99">
        <v>213</v>
      </c>
      <c r="H99" s="22">
        <f t="shared" si="1"/>
        <v>0.59331476323119781</v>
      </c>
    </row>
    <row r="100" spans="1:8" x14ac:dyDescent="0.25">
      <c r="A100" t="s">
        <v>10</v>
      </c>
      <c r="B100">
        <v>2020</v>
      </c>
      <c r="C100" s="1">
        <v>43862</v>
      </c>
      <c r="D100">
        <v>414</v>
      </c>
      <c r="E100">
        <v>414</v>
      </c>
      <c r="F100">
        <v>294</v>
      </c>
      <c r="G100">
        <v>207</v>
      </c>
      <c r="H100" s="22">
        <f t="shared" si="1"/>
        <v>0.70408163265306123</v>
      </c>
    </row>
    <row r="101" spans="1:8" x14ac:dyDescent="0.25">
      <c r="A101" t="s">
        <v>10</v>
      </c>
      <c r="B101">
        <v>2020</v>
      </c>
      <c r="C101" s="1">
        <v>43891</v>
      </c>
      <c r="D101">
        <v>466</v>
      </c>
      <c r="E101">
        <v>466</v>
      </c>
      <c r="F101">
        <v>349</v>
      </c>
      <c r="G101">
        <v>234</v>
      </c>
      <c r="H101" s="22">
        <f t="shared" si="1"/>
        <v>0.67048710601719197</v>
      </c>
    </row>
    <row r="102" spans="1:8" x14ac:dyDescent="0.25">
      <c r="A102" t="s">
        <v>10</v>
      </c>
      <c r="B102">
        <v>2020</v>
      </c>
      <c r="C102" s="1">
        <v>43922</v>
      </c>
      <c r="D102">
        <v>337</v>
      </c>
      <c r="E102">
        <v>337</v>
      </c>
      <c r="F102">
        <v>242</v>
      </c>
      <c r="G102">
        <v>185</v>
      </c>
      <c r="H102" s="22">
        <f t="shared" si="1"/>
        <v>0.76446280991735538</v>
      </c>
    </row>
    <row r="103" spans="1:8" x14ac:dyDescent="0.25">
      <c r="A103" t="s">
        <v>10</v>
      </c>
      <c r="B103">
        <v>2020</v>
      </c>
      <c r="C103" s="1">
        <v>43952</v>
      </c>
      <c r="D103">
        <v>381</v>
      </c>
      <c r="E103">
        <v>381</v>
      </c>
      <c r="F103">
        <v>264</v>
      </c>
      <c r="G103">
        <v>206</v>
      </c>
      <c r="H103" s="22">
        <f t="shared" si="1"/>
        <v>0.78030303030303028</v>
      </c>
    </row>
    <row r="104" spans="1:8" x14ac:dyDescent="0.25">
      <c r="A104" t="s">
        <v>11</v>
      </c>
      <c r="B104">
        <v>2019</v>
      </c>
      <c r="C104" s="1">
        <v>43466</v>
      </c>
      <c r="D104">
        <v>25</v>
      </c>
      <c r="E104">
        <v>25</v>
      </c>
      <c r="F104">
        <v>20</v>
      </c>
      <c r="G104">
        <v>13</v>
      </c>
      <c r="H104" s="22">
        <f t="shared" si="1"/>
        <v>0.65</v>
      </c>
    </row>
    <row r="105" spans="1:8" x14ac:dyDescent="0.25">
      <c r="A105" t="s">
        <v>11</v>
      </c>
      <c r="B105">
        <v>2019</v>
      </c>
      <c r="C105" s="1">
        <v>43497</v>
      </c>
      <c r="D105">
        <v>37</v>
      </c>
      <c r="E105">
        <v>37</v>
      </c>
      <c r="F105">
        <v>20</v>
      </c>
      <c r="G105">
        <v>11</v>
      </c>
      <c r="H105" s="22">
        <f t="shared" si="1"/>
        <v>0.55000000000000004</v>
      </c>
    </row>
    <row r="106" spans="1:8" x14ac:dyDescent="0.25">
      <c r="A106" t="s">
        <v>11</v>
      </c>
      <c r="B106">
        <v>2019</v>
      </c>
      <c r="C106" s="1">
        <v>43525</v>
      </c>
      <c r="D106">
        <v>34</v>
      </c>
      <c r="E106">
        <v>34</v>
      </c>
      <c r="F106">
        <v>23</v>
      </c>
      <c r="G106">
        <v>14</v>
      </c>
      <c r="H106" s="22">
        <f t="shared" si="1"/>
        <v>0.60869565217391308</v>
      </c>
    </row>
    <row r="107" spans="1:8" x14ac:dyDescent="0.25">
      <c r="A107" t="s">
        <v>11</v>
      </c>
      <c r="B107">
        <v>2019</v>
      </c>
      <c r="C107" s="1">
        <v>43556</v>
      </c>
      <c r="D107">
        <v>25</v>
      </c>
      <c r="E107">
        <v>25</v>
      </c>
      <c r="F107">
        <v>16</v>
      </c>
      <c r="G107">
        <v>8</v>
      </c>
      <c r="H107" s="22">
        <f t="shared" si="1"/>
        <v>0.5</v>
      </c>
    </row>
    <row r="108" spans="1:8" x14ac:dyDescent="0.25">
      <c r="A108" t="s">
        <v>11</v>
      </c>
      <c r="B108">
        <v>2019</v>
      </c>
      <c r="C108" s="1">
        <v>43586</v>
      </c>
      <c r="D108">
        <v>48</v>
      </c>
      <c r="E108">
        <v>48</v>
      </c>
      <c r="F108">
        <v>27</v>
      </c>
      <c r="G108">
        <v>12</v>
      </c>
      <c r="H108" s="22">
        <f t="shared" si="1"/>
        <v>0.44444444444444442</v>
      </c>
    </row>
    <row r="109" spans="1:8" x14ac:dyDescent="0.25">
      <c r="A109" t="s">
        <v>11</v>
      </c>
      <c r="B109">
        <v>2019</v>
      </c>
      <c r="C109" s="1">
        <v>43617</v>
      </c>
      <c r="D109">
        <v>28</v>
      </c>
      <c r="E109">
        <v>28</v>
      </c>
      <c r="F109">
        <v>22</v>
      </c>
      <c r="G109">
        <v>15</v>
      </c>
      <c r="H109" s="22">
        <f t="shared" si="1"/>
        <v>0.68181818181818177</v>
      </c>
    </row>
    <row r="110" spans="1:8" x14ac:dyDescent="0.25">
      <c r="A110" t="s">
        <v>11</v>
      </c>
      <c r="B110">
        <v>2019</v>
      </c>
      <c r="C110" s="1">
        <v>43647</v>
      </c>
      <c r="D110">
        <v>40</v>
      </c>
      <c r="E110">
        <v>40</v>
      </c>
      <c r="F110">
        <v>25</v>
      </c>
      <c r="G110">
        <v>14</v>
      </c>
      <c r="H110" s="22">
        <f t="shared" si="1"/>
        <v>0.56000000000000005</v>
      </c>
    </row>
    <row r="111" spans="1:8" x14ac:dyDescent="0.25">
      <c r="A111" t="s">
        <v>11</v>
      </c>
      <c r="B111">
        <v>2019</v>
      </c>
      <c r="C111" s="1">
        <v>43678</v>
      </c>
      <c r="D111">
        <v>38</v>
      </c>
      <c r="E111">
        <v>38</v>
      </c>
      <c r="F111">
        <v>27</v>
      </c>
      <c r="G111">
        <v>14</v>
      </c>
      <c r="H111" s="22">
        <f t="shared" si="1"/>
        <v>0.51851851851851849</v>
      </c>
    </row>
    <row r="112" spans="1:8" x14ac:dyDescent="0.25">
      <c r="A112" t="s">
        <v>11</v>
      </c>
      <c r="B112">
        <v>2019</v>
      </c>
      <c r="C112" s="1">
        <v>43709</v>
      </c>
      <c r="D112">
        <v>27</v>
      </c>
      <c r="E112">
        <v>27</v>
      </c>
      <c r="F112">
        <v>18</v>
      </c>
      <c r="G112">
        <v>8</v>
      </c>
      <c r="H112" s="22">
        <f t="shared" si="1"/>
        <v>0.44444444444444442</v>
      </c>
    </row>
    <row r="113" spans="1:8" x14ac:dyDescent="0.25">
      <c r="A113" t="s">
        <v>11</v>
      </c>
      <c r="B113">
        <v>2019</v>
      </c>
      <c r="C113" s="1">
        <v>43739</v>
      </c>
      <c r="D113">
        <v>32</v>
      </c>
      <c r="E113">
        <v>32</v>
      </c>
      <c r="F113">
        <v>25</v>
      </c>
      <c r="G113">
        <v>17</v>
      </c>
      <c r="H113" s="22">
        <f t="shared" si="1"/>
        <v>0.68</v>
      </c>
    </row>
    <row r="114" spans="1:8" x14ac:dyDescent="0.25">
      <c r="A114" t="s">
        <v>11</v>
      </c>
      <c r="B114">
        <v>2019</v>
      </c>
      <c r="C114" s="1">
        <v>43770</v>
      </c>
      <c r="D114">
        <v>35</v>
      </c>
      <c r="E114">
        <v>35</v>
      </c>
      <c r="F114">
        <v>21</v>
      </c>
      <c r="G114">
        <v>8</v>
      </c>
      <c r="H114" s="22">
        <f t="shared" si="1"/>
        <v>0.38095238095238093</v>
      </c>
    </row>
    <row r="115" spans="1:8" x14ac:dyDescent="0.25">
      <c r="A115" t="s">
        <v>11</v>
      </c>
      <c r="B115">
        <v>2019</v>
      </c>
      <c r="C115" s="1">
        <v>43800</v>
      </c>
      <c r="D115">
        <v>37</v>
      </c>
      <c r="E115">
        <v>37</v>
      </c>
      <c r="F115">
        <v>27</v>
      </c>
      <c r="G115">
        <v>23</v>
      </c>
      <c r="H115" s="22">
        <f t="shared" si="1"/>
        <v>0.85185185185185186</v>
      </c>
    </row>
    <row r="116" spans="1:8" x14ac:dyDescent="0.25">
      <c r="A116" t="s">
        <v>11</v>
      </c>
      <c r="B116">
        <v>2020</v>
      </c>
      <c r="C116" s="1">
        <v>43831</v>
      </c>
      <c r="D116">
        <v>38</v>
      </c>
      <c r="E116">
        <v>38</v>
      </c>
      <c r="F116">
        <v>32</v>
      </c>
      <c r="G116">
        <v>18</v>
      </c>
      <c r="H116" s="22">
        <f t="shared" si="1"/>
        <v>0.5625</v>
      </c>
    </row>
    <row r="117" spans="1:8" x14ac:dyDescent="0.25">
      <c r="A117" t="s">
        <v>11</v>
      </c>
      <c r="B117">
        <v>2020</v>
      </c>
      <c r="C117" s="1">
        <v>43862</v>
      </c>
      <c r="D117">
        <v>38</v>
      </c>
      <c r="E117">
        <v>38</v>
      </c>
      <c r="F117">
        <v>23</v>
      </c>
      <c r="G117">
        <v>13</v>
      </c>
      <c r="H117" s="22">
        <f t="shared" si="1"/>
        <v>0.56521739130434778</v>
      </c>
    </row>
    <row r="118" spans="1:8" x14ac:dyDescent="0.25">
      <c r="A118" t="s">
        <v>11</v>
      </c>
      <c r="B118">
        <v>2020</v>
      </c>
      <c r="C118" s="1">
        <v>43891</v>
      </c>
      <c r="D118">
        <v>35</v>
      </c>
      <c r="E118">
        <v>35</v>
      </c>
      <c r="F118">
        <v>32</v>
      </c>
      <c r="G118">
        <v>15</v>
      </c>
      <c r="H118" s="22">
        <f t="shared" si="1"/>
        <v>0.46875</v>
      </c>
    </row>
    <row r="119" spans="1:8" x14ac:dyDescent="0.25">
      <c r="A119" t="s">
        <v>11</v>
      </c>
      <c r="B119">
        <v>2020</v>
      </c>
      <c r="C119" s="1">
        <v>43922</v>
      </c>
      <c r="D119">
        <v>24</v>
      </c>
      <c r="E119">
        <v>24</v>
      </c>
      <c r="F119">
        <v>17</v>
      </c>
      <c r="G119">
        <v>7</v>
      </c>
      <c r="H119" s="22">
        <f t="shared" si="1"/>
        <v>0.41176470588235292</v>
      </c>
    </row>
    <row r="120" spans="1:8" x14ac:dyDescent="0.25">
      <c r="A120" t="s">
        <v>11</v>
      </c>
      <c r="B120">
        <v>2020</v>
      </c>
      <c r="C120" s="1">
        <v>43952</v>
      </c>
      <c r="D120">
        <v>28</v>
      </c>
      <c r="E120">
        <v>28</v>
      </c>
      <c r="F120">
        <v>18</v>
      </c>
      <c r="G120">
        <v>11</v>
      </c>
      <c r="H120" s="22">
        <f t="shared" si="1"/>
        <v>0.61111111111111116</v>
      </c>
    </row>
    <row r="121" spans="1:8" x14ac:dyDescent="0.25">
      <c r="A121" t="s">
        <v>12</v>
      </c>
      <c r="B121">
        <v>2019</v>
      </c>
      <c r="C121" s="1">
        <v>43466</v>
      </c>
      <c r="D121">
        <v>141</v>
      </c>
      <c r="E121">
        <v>141</v>
      </c>
      <c r="F121">
        <v>102</v>
      </c>
      <c r="G121">
        <v>82</v>
      </c>
      <c r="H121" s="22">
        <f t="shared" si="1"/>
        <v>0.80392156862745101</v>
      </c>
    </row>
    <row r="122" spans="1:8" x14ac:dyDescent="0.25">
      <c r="A122" t="s">
        <v>12</v>
      </c>
      <c r="B122">
        <v>2019</v>
      </c>
      <c r="C122" s="1">
        <v>43497</v>
      </c>
      <c r="D122">
        <v>111</v>
      </c>
      <c r="E122">
        <v>111</v>
      </c>
      <c r="F122">
        <v>87</v>
      </c>
      <c r="G122">
        <v>66</v>
      </c>
      <c r="H122" s="22">
        <f t="shared" si="1"/>
        <v>0.75862068965517238</v>
      </c>
    </row>
    <row r="123" spans="1:8" x14ac:dyDescent="0.25">
      <c r="A123" t="s">
        <v>12</v>
      </c>
      <c r="B123">
        <v>2019</v>
      </c>
      <c r="C123" s="1">
        <v>43525</v>
      </c>
      <c r="D123">
        <v>101</v>
      </c>
      <c r="E123">
        <v>101</v>
      </c>
      <c r="F123">
        <v>67</v>
      </c>
      <c r="G123">
        <v>57</v>
      </c>
      <c r="H123" s="22">
        <f t="shared" si="1"/>
        <v>0.85074626865671643</v>
      </c>
    </row>
    <row r="124" spans="1:8" x14ac:dyDescent="0.25">
      <c r="A124" t="s">
        <v>12</v>
      </c>
      <c r="B124">
        <v>2019</v>
      </c>
      <c r="C124" s="1">
        <v>43556</v>
      </c>
      <c r="D124">
        <v>127</v>
      </c>
      <c r="E124">
        <v>127</v>
      </c>
      <c r="F124">
        <v>95</v>
      </c>
      <c r="G124">
        <v>86</v>
      </c>
      <c r="H124" s="22">
        <f t="shared" si="1"/>
        <v>0.90526315789473688</v>
      </c>
    </row>
    <row r="125" spans="1:8" x14ac:dyDescent="0.25">
      <c r="A125" t="s">
        <v>12</v>
      </c>
      <c r="B125">
        <v>2019</v>
      </c>
      <c r="C125" s="1">
        <v>43586</v>
      </c>
      <c r="D125">
        <v>136</v>
      </c>
      <c r="E125">
        <v>136</v>
      </c>
      <c r="F125">
        <v>105</v>
      </c>
      <c r="G125">
        <v>90</v>
      </c>
      <c r="H125" s="22">
        <f t="shared" si="1"/>
        <v>0.8571428571428571</v>
      </c>
    </row>
    <row r="126" spans="1:8" x14ac:dyDescent="0.25">
      <c r="A126" t="s">
        <v>12</v>
      </c>
      <c r="B126">
        <v>2019</v>
      </c>
      <c r="C126" s="1">
        <v>43617</v>
      </c>
      <c r="D126">
        <v>114</v>
      </c>
      <c r="E126">
        <v>114</v>
      </c>
      <c r="F126">
        <v>78</v>
      </c>
      <c r="G126">
        <v>57</v>
      </c>
      <c r="H126" s="22">
        <f t="shared" si="1"/>
        <v>0.73076923076923073</v>
      </c>
    </row>
    <row r="127" spans="1:8" x14ac:dyDescent="0.25">
      <c r="A127" t="s">
        <v>12</v>
      </c>
      <c r="B127">
        <v>2019</v>
      </c>
      <c r="C127" s="1">
        <v>43647</v>
      </c>
      <c r="D127">
        <v>97</v>
      </c>
      <c r="E127">
        <v>97</v>
      </c>
      <c r="F127">
        <v>70</v>
      </c>
      <c r="G127">
        <v>61</v>
      </c>
      <c r="H127" s="22">
        <f t="shared" si="1"/>
        <v>0.87142857142857144</v>
      </c>
    </row>
    <row r="128" spans="1:8" x14ac:dyDescent="0.25">
      <c r="A128" t="s">
        <v>12</v>
      </c>
      <c r="B128">
        <v>2019</v>
      </c>
      <c r="C128" s="1">
        <v>43678</v>
      </c>
      <c r="D128">
        <v>127</v>
      </c>
      <c r="E128">
        <v>127</v>
      </c>
      <c r="F128">
        <v>93</v>
      </c>
      <c r="G128">
        <v>83</v>
      </c>
      <c r="H128" s="22">
        <f t="shared" si="1"/>
        <v>0.89247311827956988</v>
      </c>
    </row>
    <row r="129" spans="1:8" x14ac:dyDescent="0.25">
      <c r="A129" t="s">
        <v>12</v>
      </c>
      <c r="B129">
        <v>2019</v>
      </c>
      <c r="C129" s="1">
        <v>43709</v>
      </c>
      <c r="D129">
        <v>138</v>
      </c>
      <c r="E129">
        <v>138</v>
      </c>
      <c r="F129">
        <v>94</v>
      </c>
      <c r="G129">
        <v>73</v>
      </c>
      <c r="H129" s="22">
        <f t="shared" si="1"/>
        <v>0.77659574468085102</v>
      </c>
    </row>
    <row r="130" spans="1:8" x14ac:dyDescent="0.25">
      <c r="A130" t="s">
        <v>12</v>
      </c>
      <c r="B130">
        <v>2019</v>
      </c>
      <c r="C130" s="1">
        <v>43739</v>
      </c>
      <c r="D130">
        <v>108</v>
      </c>
      <c r="E130">
        <v>108</v>
      </c>
      <c r="F130">
        <v>74</v>
      </c>
      <c r="G130">
        <v>67</v>
      </c>
      <c r="H130" s="22">
        <f t="shared" si="1"/>
        <v>0.90540540540540537</v>
      </c>
    </row>
    <row r="131" spans="1:8" x14ac:dyDescent="0.25">
      <c r="A131" t="s">
        <v>12</v>
      </c>
      <c r="B131">
        <v>2019</v>
      </c>
      <c r="C131" s="1">
        <v>43770</v>
      </c>
      <c r="D131">
        <v>119</v>
      </c>
      <c r="E131">
        <v>119</v>
      </c>
      <c r="F131">
        <v>82</v>
      </c>
      <c r="G131">
        <v>63</v>
      </c>
      <c r="H131" s="22">
        <f t="shared" ref="H131:H194" si="2">G131/F131</f>
        <v>0.76829268292682928</v>
      </c>
    </row>
    <row r="132" spans="1:8" x14ac:dyDescent="0.25">
      <c r="A132" t="s">
        <v>12</v>
      </c>
      <c r="B132">
        <v>2019</v>
      </c>
      <c r="C132" s="1">
        <v>43800</v>
      </c>
      <c r="D132">
        <v>130</v>
      </c>
      <c r="E132">
        <v>130</v>
      </c>
      <c r="F132">
        <v>94</v>
      </c>
      <c r="G132">
        <v>74</v>
      </c>
      <c r="H132" s="22">
        <f t="shared" si="2"/>
        <v>0.78723404255319152</v>
      </c>
    </row>
    <row r="133" spans="1:8" x14ac:dyDescent="0.25">
      <c r="A133" t="s">
        <v>12</v>
      </c>
      <c r="B133">
        <v>2020</v>
      </c>
      <c r="C133" s="1">
        <v>43831</v>
      </c>
      <c r="D133">
        <v>113</v>
      </c>
      <c r="E133">
        <v>113</v>
      </c>
      <c r="F133">
        <v>86</v>
      </c>
      <c r="G133">
        <v>65</v>
      </c>
      <c r="H133" s="22">
        <f t="shared" si="2"/>
        <v>0.7558139534883721</v>
      </c>
    </row>
    <row r="134" spans="1:8" x14ac:dyDescent="0.25">
      <c r="A134" t="s">
        <v>12</v>
      </c>
      <c r="B134">
        <v>2020</v>
      </c>
      <c r="C134" s="1">
        <v>43862</v>
      </c>
      <c r="D134">
        <v>125</v>
      </c>
      <c r="E134">
        <v>125</v>
      </c>
      <c r="F134">
        <v>94</v>
      </c>
      <c r="G134">
        <v>71</v>
      </c>
      <c r="H134" s="22">
        <f t="shared" si="2"/>
        <v>0.75531914893617025</v>
      </c>
    </row>
    <row r="135" spans="1:8" x14ac:dyDescent="0.25">
      <c r="A135" t="s">
        <v>12</v>
      </c>
      <c r="B135">
        <v>2020</v>
      </c>
      <c r="C135" s="1">
        <v>43891</v>
      </c>
      <c r="D135">
        <v>116</v>
      </c>
      <c r="E135">
        <v>116</v>
      </c>
      <c r="F135">
        <v>91</v>
      </c>
      <c r="G135">
        <v>69</v>
      </c>
      <c r="H135" s="22">
        <f t="shared" si="2"/>
        <v>0.75824175824175821</v>
      </c>
    </row>
    <row r="136" spans="1:8" x14ac:dyDescent="0.25">
      <c r="A136" t="s">
        <v>12</v>
      </c>
      <c r="B136">
        <v>2020</v>
      </c>
      <c r="C136" s="1">
        <v>43922</v>
      </c>
      <c r="D136">
        <v>109</v>
      </c>
      <c r="E136">
        <v>109</v>
      </c>
      <c r="F136">
        <v>77</v>
      </c>
      <c r="G136">
        <v>65</v>
      </c>
      <c r="H136" s="22">
        <f t="shared" si="2"/>
        <v>0.8441558441558441</v>
      </c>
    </row>
    <row r="137" spans="1:8" x14ac:dyDescent="0.25">
      <c r="A137" t="s">
        <v>12</v>
      </c>
      <c r="B137">
        <v>2020</v>
      </c>
      <c r="C137" s="1">
        <v>43952</v>
      </c>
      <c r="D137">
        <v>105</v>
      </c>
      <c r="E137">
        <v>105</v>
      </c>
      <c r="F137">
        <v>75</v>
      </c>
      <c r="G137">
        <v>62</v>
      </c>
      <c r="H137" s="22">
        <f t="shared" si="2"/>
        <v>0.82666666666666666</v>
      </c>
    </row>
    <row r="138" spans="1:8" x14ac:dyDescent="0.25">
      <c r="A138" t="s">
        <v>13</v>
      </c>
      <c r="B138">
        <v>2019</v>
      </c>
      <c r="C138" s="1">
        <v>43466</v>
      </c>
      <c r="D138">
        <v>31</v>
      </c>
      <c r="E138">
        <v>31</v>
      </c>
      <c r="F138">
        <v>16</v>
      </c>
      <c r="G138">
        <v>16</v>
      </c>
      <c r="H138" s="22">
        <f t="shared" si="2"/>
        <v>1</v>
      </c>
    </row>
    <row r="139" spans="1:8" x14ac:dyDescent="0.25">
      <c r="A139" t="s">
        <v>13</v>
      </c>
      <c r="B139">
        <v>2019</v>
      </c>
      <c r="C139" s="1">
        <v>43497</v>
      </c>
      <c r="D139">
        <v>46</v>
      </c>
      <c r="E139">
        <v>46</v>
      </c>
      <c r="F139">
        <v>32</v>
      </c>
      <c r="G139">
        <v>27</v>
      </c>
      <c r="H139" s="22">
        <f t="shared" si="2"/>
        <v>0.84375</v>
      </c>
    </row>
    <row r="140" spans="1:8" x14ac:dyDescent="0.25">
      <c r="A140" t="s">
        <v>13</v>
      </c>
      <c r="B140">
        <v>2019</v>
      </c>
      <c r="C140" s="1">
        <v>43525</v>
      </c>
      <c r="D140">
        <v>63</v>
      </c>
      <c r="E140">
        <v>63</v>
      </c>
      <c r="F140">
        <v>45</v>
      </c>
      <c r="G140">
        <v>39</v>
      </c>
      <c r="H140" s="22">
        <f t="shared" si="2"/>
        <v>0.8666666666666667</v>
      </c>
    </row>
    <row r="141" spans="1:8" x14ac:dyDescent="0.25">
      <c r="A141" t="s">
        <v>13</v>
      </c>
      <c r="B141">
        <v>2019</v>
      </c>
      <c r="C141" s="1">
        <v>43556</v>
      </c>
      <c r="D141">
        <v>46</v>
      </c>
      <c r="E141">
        <v>46</v>
      </c>
      <c r="F141">
        <v>33</v>
      </c>
      <c r="G141">
        <v>29</v>
      </c>
      <c r="H141" s="22">
        <f t="shared" si="2"/>
        <v>0.87878787878787878</v>
      </c>
    </row>
    <row r="142" spans="1:8" x14ac:dyDescent="0.25">
      <c r="A142" t="s">
        <v>13</v>
      </c>
      <c r="B142">
        <v>2019</v>
      </c>
      <c r="C142" s="1">
        <v>43586</v>
      </c>
      <c r="D142">
        <v>46</v>
      </c>
      <c r="E142">
        <v>46</v>
      </c>
      <c r="F142">
        <v>35</v>
      </c>
      <c r="G142">
        <v>33</v>
      </c>
      <c r="H142" s="22">
        <f t="shared" si="2"/>
        <v>0.94285714285714284</v>
      </c>
    </row>
    <row r="143" spans="1:8" x14ac:dyDescent="0.25">
      <c r="A143" t="s">
        <v>13</v>
      </c>
      <c r="B143">
        <v>2019</v>
      </c>
      <c r="C143" s="1">
        <v>43617</v>
      </c>
      <c r="D143">
        <v>47</v>
      </c>
      <c r="E143">
        <v>47</v>
      </c>
      <c r="F143">
        <v>32</v>
      </c>
      <c r="G143">
        <v>27</v>
      </c>
      <c r="H143" s="22">
        <f t="shared" si="2"/>
        <v>0.84375</v>
      </c>
    </row>
    <row r="144" spans="1:8" x14ac:dyDescent="0.25">
      <c r="A144" t="s">
        <v>13</v>
      </c>
      <c r="B144">
        <v>2019</v>
      </c>
      <c r="C144" s="1">
        <v>43647</v>
      </c>
      <c r="D144">
        <v>59</v>
      </c>
      <c r="E144">
        <v>59</v>
      </c>
      <c r="F144">
        <v>43</v>
      </c>
      <c r="G144">
        <v>38</v>
      </c>
      <c r="H144" s="22">
        <f t="shared" si="2"/>
        <v>0.88372093023255816</v>
      </c>
    </row>
    <row r="145" spans="1:8" x14ac:dyDescent="0.25">
      <c r="A145" t="s">
        <v>13</v>
      </c>
      <c r="B145">
        <v>2019</v>
      </c>
      <c r="C145" s="1">
        <v>43678</v>
      </c>
      <c r="D145">
        <v>38</v>
      </c>
      <c r="E145">
        <v>38</v>
      </c>
      <c r="F145">
        <v>27</v>
      </c>
      <c r="G145">
        <v>26</v>
      </c>
      <c r="H145" s="22">
        <f t="shared" si="2"/>
        <v>0.96296296296296291</v>
      </c>
    </row>
    <row r="146" spans="1:8" x14ac:dyDescent="0.25">
      <c r="A146" t="s">
        <v>13</v>
      </c>
      <c r="B146">
        <v>2019</v>
      </c>
      <c r="C146" s="1">
        <v>43709</v>
      </c>
      <c r="D146">
        <v>46</v>
      </c>
      <c r="E146">
        <v>46</v>
      </c>
      <c r="F146">
        <v>32</v>
      </c>
      <c r="G146">
        <v>27</v>
      </c>
      <c r="H146" s="22">
        <f t="shared" si="2"/>
        <v>0.84375</v>
      </c>
    </row>
    <row r="147" spans="1:8" x14ac:dyDescent="0.25">
      <c r="A147" t="s">
        <v>13</v>
      </c>
      <c r="B147">
        <v>2019</v>
      </c>
      <c r="C147" s="1">
        <v>43739</v>
      </c>
      <c r="D147">
        <v>50</v>
      </c>
      <c r="E147">
        <v>50</v>
      </c>
      <c r="F147">
        <v>33</v>
      </c>
      <c r="G147">
        <v>30</v>
      </c>
      <c r="H147" s="22">
        <f t="shared" si="2"/>
        <v>0.90909090909090906</v>
      </c>
    </row>
    <row r="148" spans="1:8" x14ac:dyDescent="0.25">
      <c r="A148" t="s">
        <v>13</v>
      </c>
      <c r="B148">
        <v>2019</v>
      </c>
      <c r="C148" s="1">
        <v>43770</v>
      </c>
      <c r="D148">
        <v>48</v>
      </c>
      <c r="E148">
        <v>48</v>
      </c>
      <c r="F148">
        <v>41</v>
      </c>
      <c r="G148">
        <v>36</v>
      </c>
      <c r="H148" s="22">
        <f t="shared" si="2"/>
        <v>0.87804878048780488</v>
      </c>
    </row>
    <row r="149" spans="1:8" x14ac:dyDescent="0.25">
      <c r="A149" t="s">
        <v>13</v>
      </c>
      <c r="B149">
        <v>2019</v>
      </c>
      <c r="C149" s="1">
        <v>43800</v>
      </c>
      <c r="D149">
        <v>44</v>
      </c>
      <c r="E149">
        <v>44</v>
      </c>
      <c r="F149">
        <v>37</v>
      </c>
      <c r="G149">
        <v>31</v>
      </c>
      <c r="H149" s="22">
        <f t="shared" si="2"/>
        <v>0.83783783783783783</v>
      </c>
    </row>
    <row r="150" spans="1:8" x14ac:dyDescent="0.25">
      <c r="A150" t="s">
        <v>13</v>
      </c>
      <c r="B150">
        <v>2020</v>
      </c>
      <c r="C150" s="1">
        <v>43831</v>
      </c>
      <c r="D150">
        <v>61</v>
      </c>
      <c r="E150">
        <v>61</v>
      </c>
      <c r="F150">
        <v>41</v>
      </c>
      <c r="G150">
        <v>36</v>
      </c>
      <c r="H150" s="22">
        <f t="shared" si="2"/>
        <v>0.87804878048780488</v>
      </c>
    </row>
    <row r="151" spans="1:8" x14ac:dyDescent="0.25">
      <c r="A151" t="s">
        <v>13</v>
      </c>
      <c r="B151">
        <v>2020</v>
      </c>
      <c r="C151" s="1">
        <v>43862</v>
      </c>
      <c r="D151">
        <v>51</v>
      </c>
      <c r="E151">
        <v>51</v>
      </c>
      <c r="F151">
        <v>32</v>
      </c>
      <c r="G151">
        <v>26</v>
      </c>
      <c r="H151" s="22">
        <f t="shared" si="2"/>
        <v>0.8125</v>
      </c>
    </row>
    <row r="152" spans="1:8" x14ac:dyDescent="0.25">
      <c r="A152" t="s">
        <v>13</v>
      </c>
      <c r="B152">
        <v>2020</v>
      </c>
      <c r="C152" s="1">
        <v>43891</v>
      </c>
      <c r="D152">
        <v>48</v>
      </c>
      <c r="E152">
        <v>48</v>
      </c>
      <c r="F152">
        <v>34</v>
      </c>
      <c r="G152">
        <v>29</v>
      </c>
      <c r="H152" s="22">
        <f t="shared" si="2"/>
        <v>0.8529411764705882</v>
      </c>
    </row>
    <row r="153" spans="1:8" x14ac:dyDescent="0.25">
      <c r="A153" t="s">
        <v>13</v>
      </c>
      <c r="B153">
        <v>2020</v>
      </c>
      <c r="C153" s="1">
        <v>43922</v>
      </c>
      <c r="D153">
        <v>40</v>
      </c>
      <c r="E153">
        <v>40</v>
      </c>
      <c r="F153">
        <v>31</v>
      </c>
      <c r="G153">
        <v>29</v>
      </c>
      <c r="H153" s="22">
        <f t="shared" si="2"/>
        <v>0.93548387096774188</v>
      </c>
    </row>
    <row r="154" spans="1:8" x14ac:dyDescent="0.25">
      <c r="A154" t="s">
        <v>13</v>
      </c>
      <c r="B154">
        <v>2020</v>
      </c>
      <c r="C154" s="1">
        <v>43952</v>
      </c>
      <c r="D154">
        <v>28</v>
      </c>
      <c r="E154">
        <v>28</v>
      </c>
      <c r="F154">
        <v>21</v>
      </c>
      <c r="G154">
        <v>19</v>
      </c>
      <c r="H154" s="22">
        <f t="shared" si="2"/>
        <v>0.90476190476190477</v>
      </c>
    </row>
    <row r="155" spans="1:8" x14ac:dyDescent="0.25">
      <c r="A155" t="s">
        <v>14</v>
      </c>
      <c r="B155">
        <v>2019</v>
      </c>
      <c r="C155" s="1">
        <v>43466</v>
      </c>
      <c r="D155">
        <v>57</v>
      </c>
      <c r="E155">
        <v>57</v>
      </c>
      <c r="F155">
        <v>39</v>
      </c>
      <c r="G155">
        <v>31</v>
      </c>
      <c r="H155" s="22">
        <f t="shared" si="2"/>
        <v>0.79487179487179482</v>
      </c>
    </row>
    <row r="156" spans="1:8" x14ac:dyDescent="0.25">
      <c r="A156" t="s">
        <v>14</v>
      </c>
      <c r="B156">
        <v>2019</v>
      </c>
      <c r="C156" s="1">
        <v>43497</v>
      </c>
      <c r="D156">
        <v>80</v>
      </c>
      <c r="E156">
        <v>80</v>
      </c>
      <c r="F156">
        <v>55</v>
      </c>
      <c r="G156">
        <v>47</v>
      </c>
      <c r="H156" s="22">
        <f t="shared" si="2"/>
        <v>0.8545454545454545</v>
      </c>
    </row>
    <row r="157" spans="1:8" x14ac:dyDescent="0.25">
      <c r="A157" t="s">
        <v>14</v>
      </c>
      <c r="B157">
        <v>2019</v>
      </c>
      <c r="C157" s="1">
        <v>43525</v>
      </c>
      <c r="D157">
        <v>65</v>
      </c>
      <c r="E157">
        <v>65</v>
      </c>
      <c r="F157">
        <v>49</v>
      </c>
      <c r="G157">
        <v>45</v>
      </c>
      <c r="H157" s="22">
        <f t="shared" si="2"/>
        <v>0.91836734693877553</v>
      </c>
    </row>
    <row r="158" spans="1:8" s="37" customFormat="1" x14ac:dyDescent="0.25">
      <c r="A158" t="s">
        <v>14</v>
      </c>
      <c r="B158">
        <v>2019</v>
      </c>
      <c r="C158" s="1">
        <v>43556</v>
      </c>
      <c r="D158">
        <v>79</v>
      </c>
      <c r="E158">
        <v>79</v>
      </c>
      <c r="F158">
        <v>59</v>
      </c>
      <c r="G158">
        <v>56</v>
      </c>
      <c r="H158" s="22">
        <f t="shared" si="2"/>
        <v>0.94915254237288138</v>
      </c>
    </row>
    <row r="159" spans="1:8" s="37" customFormat="1" x14ac:dyDescent="0.25">
      <c r="A159" t="s">
        <v>14</v>
      </c>
      <c r="B159">
        <v>2019</v>
      </c>
      <c r="C159" s="1">
        <v>43586</v>
      </c>
      <c r="D159">
        <v>76</v>
      </c>
      <c r="E159">
        <v>76</v>
      </c>
      <c r="F159">
        <v>56</v>
      </c>
      <c r="G159">
        <v>48</v>
      </c>
      <c r="H159" s="22">
        <f t="shared" si="2"/>
        <v>0.8571428571428571</v>
      </c>
    </row>
    <row r="160" spans="1:8" s="37" customFormat="1" x14ac:dyDescent="0.25">
      <c r="A160" t="s">
        <v>14</v>
      </c>
      <c r="B160">
        <v>2019</v>
      </c>
      <c r="C160" s="1">
        <v>43617</v>
      </c>
      <c r="D160">
        <v>76</v>
      </c>
      <c r="E160">
        <v>76</v>
      </c>
      <c r="F160">
        <v>46</v>
      </c>
      <c r="G160">
        <v>40</v>
      </c>
      <c r="H160" s="22">
        <f t="shared" si="2"/>
        <v>0.86956521739130432</v>
      </c>
    </row>
    <row r="161" spans="1:8" s="37" customFormat="1" x14ac:dyDescent="0.25">
      <c r="A161" t="s">
        <v>14</v>
      </c>
      <c r="B161">
        <v>2019</v>
      </c>
      <c r="C161" s="1">
        <v>43647</v>
      </c>
      <c r="D161">
        <v>55</v>
      </c>
      <c r="E161">
        <v>55</v>
      </c>
      <c r="F161">
        <v>45</v>
      </c>
      <c r="G161">
        <v>37</v>
      </c>
      <c r="H161" s="22">
        <f t="shared" si="2"/>
        <v>0.82222222222222219</v>
      </c>
    </row>
    <row r="162" spans="1:8" s="37" customFormat="1" x14ac:dyDescent="0.25">
      <c r="A162" t="s">
        <v>14</v>
      </c>
      <c r="B162">
        <v>2019</v>
      </c>
      <c r="C162" s="1">
        <v>43678</v>
      </c>
      <c r="D162">
        <v>62</v>
      </c>
      <c r="E162">
        <v>62</v>
      </c>
      <c r="F162">
        <v>45</v>
      </c>
      <c r="G162">
        <v>36</v>
      </c>
      <c r="H162" s="22">
        <f t="shared" si="2"/>
        <v>0.8</v>
      </c>
    </row>
    <row r="163" spans="1:8" s="37" customFormat="1" x14ac:dyDescent="0.25">
      <c r="A163" t="s">
        <v>14</v>
      </c>
      <c r="B163">
        <v>2019</v>
      </c>
      <c r="C163" s="1">
        <v>43709</v>
      </c>
      <c r="D163">
        <v>75</v>
      </c>
      <c r="E163">
        <v>75</v>
      </c>
      <c r="F163">
        <v>57</v>
      </c>
      <c r="G163">
        <v>50</v>
      </c>
      <c r="H163" s="22">
        <f t="shared" si="2"/>
        <v>0.8771929824561403</v>
      </c>
    </row>
    <row r="164" spans="1:8" s="37" customFormat="1" x14ac:dyDescent="0.25">
      <c r="A164" t="s">
        <v>14</v>
      </c>
      <c r="B164">
        <v>2019</v>
      </c>
      <c r="C164" s="1">
        <v>43739</v>
      </c>
      <c r="D164">
        <v>68</v>
      </c>
      <c r="E164">
        <v>68</v>
      </c>
      <c r="F164">
        <v>44</v>
      </c>
      <c r="G164">
        <v>34</v>
      </c>
      <c r="H164" s="22">
        <f t="shared" si="2"/>
        <v>0.77272727272727271</v>
      </c>
    </row>
    <row r="165" spans="1:8" s="37" customFormat="1" x14ac:dyDescent="0.25">
      <c r="A165" t="s">
        <v>14</v>
      </c>
      <c r="B165">
        <v>2019</v>
      </c>
      <c r="C165" s="1">
        <v>43770</v>
      </c>
      <c r="D165">
        <v>68</v>
      </c>
      <c r="E165">
        <v>68</v>
      </c>
      <c r="F165">
        <v>56</v>
      </c>
      <c r="G165">
        <v>51</v>
      </c>
      <c r="H165" s="22">
        <f t="shared" si="2"/>
        <v>0.9107142857142857</v>
      </c>
    </row>
    <row r="166" spans="1:8" s="37" customFormat="1" x14ac:dyDescent="0.25">
      <c r="A166" t="s">
        <v>14</v>
      </c>
      <c r="B166">
        <v>2019</v>
      </c>
      <c r="C166" s="1">
        <v>43800</v>
      </c>
      <c r="D166">
        <v>76</v>
      </c>
      <c r="E166">
        <v>76</v>
      </c>
      <c r="F166">
        <v>50</v>
      </c>
      <c r="G166">
        <v>43</v>
      </c>
      <c r="H166" s="22">
        <f t="shared" si="2"/>
        <v>0.86</v>
      </c>
    </row>
    <row r="167" spans="1:8" s="37" customFormat="1" x14ac:dyDescent="0.25">
      <c r="A167" t="s">
        <v>14</v>
      </c>
      <c r="B167">
        <v>2020</v>
      </c>
      <c r="C167" s="1">
        <v>43831</v>
      </c>
      <c r="D167">
        <v>59</v>
      </c>
      <c r="E167">
        <v>59</v>
      </c>
      <c r="F167">
        <v>41</v>
      </c>
      <c r="G167">
        <v>32</v>
      </c>
      <c r="H167" s="22">
        <f t="shared" si="2"/>
        <v>0.78048780487804881</v>
      </c>
    </row>
    <row r="168" spans="1:8" s="37" customFormat="1" x14ac:dyDescent="0.25">
      <c r="A168" t="s">
        <v>14</v>
      </c>
      <c r="B168">
        <v>2020</v>
      </c>
      <c r="C168" s="1">
        <v>43862</v>
      </c>
      <c r="D168">
        <v>79</v>
      </c>
      <c r="E168">
        <v>79</v>
      </c>
      <c r="F168">
        <v>58</v>
      </c>
      <c r="G168">
        <v>46</v>
      </c>
      <c r="H168" s="22">
        <f t="shared" si="2"/>
        <v>0.7931034482758621</v>
      </c>
    </row>
    <row r="169" spans="1:8" s="37" customFormat="1" x14ac:dyDescent="0.25">
      <c r="A169" t="s">
        <v>14</v>
      </c>
      <c r="B169">
        <v>2020</v>
      </c>
      <c r="C169" s="1">
        <v>43891</v>
      </c>
      <c r="D169">
        <v>77</v>
      </c>
      <c r="E169">
        <v>77</v>
      </c>
      <c r="F169">
        <v>54</v>
      </c>
      <c r="G169">
        <v>41</v>
      </c>
      <c r="H169" s="22">
        <f t="shared" si="2"/>
        <v>0.7592592592592593</v>
      </c>
    </row>
    <row r="170" spans="1:8" s="37" customFormat="1" x14ac:dyDescent="0.25">
      <c r="A170" t="s">
        <v>14</v>
      </c>
      <c r="B170">
        <v>2020</v>
      </c>
      <c r="C170" s="1">
        <v>43922</v>
      </c>
      <c r="D170">
        <v>48</v>
      </c>
      <c r="E170">
        <v>48</v>
      </c>
      <c r="F170">
        <v>39</v>
      </c>
      <c r="G170">
        <v>34</v>
      </c>
      <c r="H170" s="22">
        <f t="shared" si="2"/>
        <v>0.87179487179487181</v>
      </c>
    </row>
    <row r="171" spans="1:8" s="37" customFormat="1" x14ac:dyDescent="0.25">
      <c r="A171" s="37" t="s">
        <v>14</v>
      </c>
      <c r="B171" s="37">
        <v>2020</v>
      </c>
      <c r="C171" s="38">
        <v>43952</v>
      </c>
      <c r="D171" s="37">
        <v>43</v>
      </c>
      <c r="E171" s="37">
        <v>43</v>
      </c>
      <c r="F171" s="37">
        <v>31</v>
      </c>
      <c r="G171" s="37">
        <v>28</v>
      </c>
      <c r="H171" s="22">
        <f t="shared" si="2"/>
        <v>0.90322580645161288</v>
      </c>
    </row>
    <row r="172" spans="1:8" s="37" customFormat="1" x14ac:dyDescent="0.25">
      <c r="A172" s="37" t="s">
        <v>15</v>
      </c>
      <c r="B172" s="37">
        <v>2019</v>
      </c>
      <c r="C172" s="38">
        <v>43466</v>
      </c>
      <c r="D172" s="37">
        <v>52</v>
      </c>
      <c r="E172" s="37">
        <v>52</v>
      </c>
      <c r="F172" s="37">
        <v>33</v>
      </c>
      <c r="G172" s="37">
        <v>29</v>
      </c>
      <c r="H172" s="22">
        <f t="shared" si="2"/>
        <v>0.87878787878787878</v>
      </c>
    </row>
    <row r="173" spans="1:8" s="37" customFormat="1" x14ac:dyDescent="0.25">
      <c r="A173" s="37" t="s">
        <v>15</v>
      </c>
      <c r="B173" s="37">
        <v>2019</v>
      </c>
      <c r="C173" s="38">
        <v>43497</v>
      </c>
      <c r="D173" s="37">
        <v>32</v>
      </c>
      <c r="E173" s="37">
        <v>32</v>
      </c>
      <c r="F173" s="37">
        <v>25</v>
      </c>
      <c r="G173" s="37">
        <v>22</v>
      </c>
      <c r="H173" s="22">
        <f t="shared" si="2"/>
        <v>0.88</v>
      </c>
    </row>
    <row r="174" spans="1:8" s="37" customFormat="1" x14ac:dyDescent="0.25">
      <c r="A174" s="37" t="s">
        <v>15</v>
      </c>
      <c r="B174" s="37">
        <v>2019</v>
      </c>
      <c r="C174" s="38">
        <v>43525</v>
      </c>
      <c r="D174" s="37">
        <v>48</v>
      </c>
      <c r="E174" s="37">
        <v>48</v>
      </c>
      <c r="F174" s="37">
        <v>36</v>
      </c>
      <c r="G174" s="37">
        <v>35</v>
      </c>
      <c r="H174" s="22">
        <f t="shared" si="2"/>
        <v>0.97222222222222221</v>
      </c>
    </row>
    <row r="175" spans="1:8" s="37" customFormat="1" x14ac:dyDescent="0.25">
      <c r="A175" s="37" t="s">
        <v>15</v>
      </c>
      <c r="B175" s="37">
        <v>2019</v>
      </c>
      <c r="C175" s="38">
        <v>43556</v>
      </c>
      <c r="D175" s="37">
        <v>36</v>
      </c>
      <c r="E175" s="37">
        <v>36</v>
      </c>
      <c r="F175" s="37">
        <v>24</v>
      </c>
      <c r="G175" s="37">
        <v>17</v>
      </c>
      <c r="H175" s="22">
        <f t="shared" si="2"/>
        <v>0.70833333333333337</v>
      </c>
    </row>
    <row r="176" spans="1:8" s="37" customFormat="1" x14ac:dyDescent="0.25">
      <c r="A176" s="37" t="s">
        <v>15</v>
      </c>
      <c r="B176" s="37">
        <v>2019</v>
      </c>
      <c r="C176" s="38">
        <v>43586</v>
      </c>
      <c r="D176" s="37">
        <v>40</v>
      </c>
      <c r="E176" s="37">
        <v>40</v>
      </c>
      <c r="F176" s="37">
        <v>34</v>
      </c>
      <c r="G176" s="37">
        <v>27</v>
      </c>
      <c r="H176" s="22">
        <f t="shared" si="2"/>
        <v>0.79411764705882348</v>
      </c>
    </row>
    <row r="177" spans="1:8" s="37" customFormat="1" x14ac:dyDescent="0.25">
      <c r="A177" s="37" t="s">
        <v>15</v>
      </c>
      <c r="B177" s="37">
        <v>2019</v>
      </c>
      <c r="C177" s="38">
        <v>43617</v>
      </c>
      <c r="D177" s="37">
        <v>42</v>
      </c>
      <c r="E177" s="37">
        <v>42</v>
      </c>
      <c r="F177" s="37">
        <v>31</v>
      </c>
      <c r="G177" s="37">
        <v>25</v>
      </c>
      <c r="H177" s="22">
        <f t="shared" si="2"/>
        <v>0.80645161290322576</v>
      </c>
    </row>
    <row r="178" spans="1:8" s="37" customFormat="1" x14ac:dyDescent="0.25">
      <c r="A178" s="37" t="s">
        <v>15</v>
      </c>
      <c r="B178" s="37">
        <v>2019</v>
      </c>
      <c r="C178" s="38">
        <v>43647</v>
      </c>
      <c r="D178" s="37">
        <v>33</v>
      </c>
      <c r="E178" s="37">
        <v>33</v>
      </c>
      <c r="F178" s="37">
        <v>27</v>
      </c>
      <c r="G178" s="37">
        <v>25</v>
      </c>
      <c r="H178" s="22">
        <f t="shared" si="2"/>
        <v>0.92592592592592593</v>
      </c>
    </row>
    <row r="179" spans="1:8" s="37" customFormat="1" x14ac:dyDescent="0.25">
      <c r="A179" s="37" t="s">
        <v>15</v>
      </c>
      <c r="B179" s="37">
        <v>2019</v>
      </c>
      <c r="C179" s="38">
        <v>43678</v>
      </c>
      <c r="D179" s="37">
        <v>31</v>
      </c>
      <c r="E179" s="37">
        <v>31</v>
      </c>
      <c r="F179" s="37">
        <v>23</v>
      </c>
      <c r="G179" s="37">
        <v>21</v>
      </c>
      <c r="H179" s="22">
        <f t="shared" si="2"/>
        <v>0.91304347826086951</v>
      </c>
    </row>
    <row r="180" spans="1:8" s="37" customFormat="1" x14ac:dyDescent="0.25">
      <c r="A180" s="37" t="s">
        <v>15</v>
      </c>
      <c r="B180" s="37">
        <v>2019</v>
      </c>
      <c r="C180" s="38">
        <v>43709</v>
      </c>
      <c r="D180" s="37">
        <v>37</v>
      </c>
      <c r="E180" s="37">
        <v>37</v>
      </c>
      <c r="F180" s="37">
        <v>22</v>
      </c>
      <c r="G180" s="37">
        <v>21</v>
      </c>
      <c r="H180" s="22">
        <f t="shared" si="2"/>
        <v>0.95454545454545459</v>
      </c>
    </row>
    <row r="181" spans="1:8" s="37" customFormat="1" x14ac:dyDescent="0.25">
      <c r="A181" s="37" t="s">
        <v>15</v>
      </c>
      <c r="B181" s="37">
        <v>2019</v>
      </c>
      <c r="C181" s="38">
        <v>43739</v>
      </c>
      <c r="D181" s="37">
        <v>54</v>
      </c>
      <c r="E181" s="37">
        <v>54</v>
      </c>
      <c r="F181" s="37">
        <v>42</v>
      </c>
      <c r="G181" s="37">
        <v>34</v>
      </c>
      <c r="H181" s="22">
        <f t="shared" si="2"/>
        <v>0.80952380952380953</v>
      </c>
    </row>
    <row r="182" spans="1:8" s="37" customFormat="1" x14ac:dyDescent="0.25">
      <c r="A182" s="37" t="s">
        <v>15</v>
      </c>
      <c r="B182" s="37">
        <v>2019</v>
      </c>
      <c r="C182" s="38">
        <v>43770</v>
      </c>
      <c r="D182" s="37">
        <v>39</v>
      </c>
      <c r="E182" s="37">
        <v>39</v>
      </c>
      <c r="F182" s="37">
        <v>28</v>
      </c>
      <c r="G182" s="37">
        <v>27</v>
      </c>
      <c r="H182" s="22">
        <f t="shared" si="2"/>
        <v>0.9642857142857143</v>
      </c>
    </row>
    <row r="183" spans="1:8" s="37" customFormat="1" x14ac:dyDescent="0.25">
      <c r="A183" s="37" t="s">
        <v>15</v>
      </c>
      <c r="B183" s="37">
        <v>2019</v>
      </c>
      <c r="C183" s="38">
        <v>43800</v>
      </c>
      <c r="D183" s="37">
        <v>57</v>
      </c>
      <c r="E183" s="37">
        <v>57</v>
      </c>
      <c r="F183" s="37">
        <v>47</v>
      </c>
      <c r="G183" s="37">
        <v>43</v>
      </c>
      <c r="H183" s="22">
        <f t="shared" si="2"/>
        <v>0.91489361702127658</v>
      </c>
    </row>
    <row r="184" spans="1:8" s="37" customFormat="1" x14ac:dyDescent="0.25">
      <c r="A184" s="37" t="s">
        <v>15</v>
      </c>
      <c r="B184" s="37">
        <v>2020</v>
      </c>
      <c r="C184" s="38">
        <v>43831</v>
      </c>
      <c r="D184" s="37">
        <v>49</v>
      </c>
      <c r="E184" s="37">
        <v>49</v>
      </c>
      <c r="F184" s="37">
        <v>30</v>
      </c>
      <c r="G184" s="37">
        <v>25</v>
      </c>
      <c r="H184" s="22">
        <f t="shared" si="2"/>
        <v>0.83333333333333337</v>
      </c>
    </row>
    <row r="185" spans="1:8" s="37" customFormat="1" x14ac:dyDescent="0.25">
      <c r="A185" s="37" t="s">
        <v>15</v>
      </c>
      <c r="B185" s="37">
        <v>2020</v>
      </c>
      <c r="C185" s="38">
        <v>43862</v>
      </c>
      <c r="D185" s="37">
        <v>49</v>
      </c>
      <c r="E185" s="37">
        <v>49</v>
      </c>
      <c r="F185" s="37">
        <v>40</v>
      </c>
      <c r="G185" s="37">
        <v>39</v>
      </c>
      <c r="H185" s="22">
        <f t="shared" si="2"/>
        <v>0.97499999999999998</v>
      </c>
    </row>
    <row r="186" spans="1:8" s="37" customFormat="1" x14ac:dyDescent="0.25">
      <c r="A186" s="37" t="s">
        <v>15</v>
      </c>
      <c r="B186" s="37">
        <v>2020</v>
      </c>
      <c r="C186" s="38">
        <v>43891</v>
      </c>
      <c r="D186" s="37">
        <v>34</v>
      </c>
      <c r="E186" s="37">
        <v>34</v>
      </c>
      <c r="F186" s="37">
        <v>29</v>
      </c>
      <c r="G186" s="37">
        <v>24</v>
      </c>
      <c r="H186" s="22">
        <f t="shared" si="2"/>
        <v>0.82758620689655171</v>
      </c>
    </row>
    <row r="187" spans="1:8" s="37" customFormat="1" x14ac:dyDescent="0.25">
      <c r="A187" s="37" t="s">
        <v>15</v>
      </c>
      <c r="B187" s="37">
        <v>2020</v>
      </c>
      <c r="C187" s="38">
        <v>43922</v>
      </c>
      <c r="D187" s="37">
        <v>32</v>
      </c>
      <c r="E187" s="37">
        <v>32</v>
      </c>
      <c r="F187" s="37">
        <v>20</v>
      </c>
      <c r="G187" s="37">
        <v>20</v>
      </c>
      <c r="H187" s="22">
        <f t="shared" si="2"/>
        <v>1</v>
      </c>
    </row>
    <row r="188" spans="1:8" s="37" customFormat="1" x14ac:dyDescent="0.25">
      <c r="A188" s="37" t="s">
        <v>15</v>
      </c>
      <c r="B188" s="37">
        <v>2020</v>
      </c>
      <c r="C188" s="38">
        <v>43952</v>
      </c>
      <c r="D188" s="37">
        <v>39</v>
      </c>
      <c r="E188" s="37">
        <v>39</v>
      </c>
      <c r="F188" s="37">
        <v>32</v>
      </c>
      <c r="G188" s="37">
        <v>29</v>
      </c>
      <c r="H188" s="22">
        <f t="shared" si="2"/>
        <v>0.90625</v>
      </c>
    </row>
    <row r="189" spans="1:8" s="37" customFormat="1" x14ac:dyDescent="0.25">
      <c r="A189" s="37" t="s">
        <v>16</v>
      </c>
      <c r="B189" s="37">
        <v>2019</v>
      </c>
      <c r="C189" s="38">
        <v>43466</v>
      </c>
      <c r="D189" s="37">
        <v>94</v>
      </c>
      <c r="E189" s="37">
        <v>94</v>
      </c>
      <c r="F189" s="37">
        <v>68</v>
      </c>
      <c r="G189" s="37">
        <v>54</v>
      </c>
      <c r="H189" s="22">
        <f t="shared" si="2"/>
        <v>0.79411764705882348</v>
      </c>
    </row>
    <row r="190" spans="1:8" s="37" customFormat="1" x14ac:dyDescent="0.25">
      <c r="A190" s="37" t="s">
        <v>16</v>
      </c>
      <c r="B190" s="37">
        <v>2019</v>
      </c>
      <c r="C190" s="38">
        <v>43497</v>
      </c>
      <c r="D190" s="37">
        <v>102</v>
      </c>
      <c r="E190" s="37">
        <v>102</v>
      </c>
      <c r="F190" s="37">
        <v>70</v>
      </c>
      <c r="G190" s="37">
        <v>53</v>
      </c>
      <c r="H190" s="22">
        <f t="shared" si="2"/>
        <v>0.75714285714285712</v>
      </c>
    </row>
    <row r="191" spans="1:8" s="37" customFormat="1" x14ac:dyDescent="0.25">
      <c r="A191" s="37" t="s">
        <v>16</v>
      </c>
      <c r="B191" s="37">
        <v>2019</v>
      </c>
      <c r="C191" s="38">
        <v>43525</v>
      </c>
      <c r="D191" s="37">
        <v>93</v>
      </c>
      <c r="E191" s="37">
        <v>93</v>
      </c>
      <c r="F191" s="37">
        <v>59</v>
      </c>
      <c r="G191" s="37">
        <v>46</v>
      </c>
      <c r="H191" s="22">
        <f t="shared" si="2"/>
        <v>0.77966101694915257</v>
      </c>
    </row>
    <row r="192" spans="1:8" s="37" customFormat="1" x14ac:dyDescent="0.25">
      <c r="A192" s="37" t="s">
        <v>16</v>
      </c>
      <c r="B192" s="37">
        <v>2019</v>
      </c>
      <c r="C192" s="38">
        <v>43556</v>
      </c>
      <c r="D192" s="37">
        <v>99</v>
      </c>
      <c r="E192" s="37">
        <v>99</v>
      </c>
      <c r="F192" s="37">
        <v>61</v>
      </c>
      <c r="G192" s="37">
        <v>54</v>
      </c>
      <c r="H192" s="22">
        <f t="shared" si="2"/>
        <v>0.88524590163934425</v>
      </c>
    </row>
    <row r="193" spans="1:8" s="37" customFormat="1" x14ac:dyDescent="0.25">
      <c r="A193" s="37" t="s">
        <v>16</v>
      </c>
      <c r="B193" s="37">
        <v>2019</v>
      </c>
      <c r="C193" s="38">
        <v>43586</v>
      </c>
      <c r="D193" s="37">
        <v>102</v>
      </c>
      <c r="E193" s="37">
        <v>102</v>
      </c>
      <c r="F193" s="37">
        <v>76</v>
      </c>
      <c r="G193" s="37">
        <v>64</v>
      </c>
      <c r="H193" s="22">
        <f t="shared" si="2"/>
        <v>0.84210526315789469</v>
      </c>
    </row>
    <row r="194" spans="1:8" s="37" customFormat="1" x14ac:dyDescent="0.25">
      <c r="A194" s="37" t="s">
        <v>16</v>
      </c>
      <c r="B194" s="37">
        <v>2019</v>
      </c>
      <c r="C194" s="38">
        <v>43617</v>
      </c>
      <c r="D194" s="37">
        <v>85</v>
      </c>
      <c r="E194" s="37">
        <v>85</v>
      </c>
      <c r="F194" s="37">
        <v>59</v>
      </c>
      <c r="G194" s="37">
        <v>49</v>
      </c>
      <c r="H194" s="22">
        <f t="shared" si="2"/>
        <v>0.83050847457627119</v>
      </c>
    </row>
    <row r="195" spans="1:8" s="37" customFormat="1" x14ac:dyDescent="0.25">
      <c r="A195" s="37" t="s">
        <v>16</v>
      </c>
      <c r="B195" s="37">
        <v>2019</v>
      </c>
      <c r="C195" s="38">
        <v>43647</v>
      </c>
      <c r="D195" s="37">
        <v>79</v>
      </c>
      <c r="E195" s="37">
        <v>79</v>
      </c>
      <c r="F195" s="37">
        <v>58</v>
      </c>
      <c r="G195" s="37">
        <v>47</v>
      </c>
      <c r="H195" s="22">
        <f t="shared" ref="H195:H222" si="3">G195/F195</f>
        <v>0.81034482758620685</v>
      </c>
    </row>
    <row r="196" spans="1:8" s="37" customFormat="1" x14ac:dyDescent="0.25">
      <c r="A196" s="37" t="s">
        <v>16</v>
      </c>
      <c r="B196" s="37">
        <v>2019</v>
      </c>
      <c r="C196" s="38">
        <v>43678</v>
      </c>
      <c r="D196" s="37">
        <v>84</v>
      </c>
      <c r="E196" s="37">
        <v>84</v>
      </c>
      <c r="F196" s="37">
        <v>57</v>
      </c>
      <c r="G196" s="37">
        <v>46</v>
      </c>
      <c r="H196" s="22">
        <f t="shared" si="3"/>
        <v>0.80701754385964908</v>
      </c>
    </row>
    <row r="197" spans="1:8" s="37" customFormat="1" x14ac:dyDescent="0.25">
      <c r="A197" s="37" t="s">
        <v>16</v>
      </c>
      <c r="B197" s="37">
        <v>2019</v>
      </c>
      <c r="C197" s="38">
        <v>43709</v>
      </c>
      <c r="D197" s="37">
        <v>92</v>
      </c>
      <c r="E197" s="37">
        <v>92</v>
      </c>
      <c r="F197" s="37">
        <v>65</v>
      </c>
      <c r="G197" s="37">
        <v>52</v>
      </c>
      <c r="H197" s="22">
        <f t="shared" si="3"/>
        <v>0.8</v>
      </c>
    </row>
    <row r="198" spans="1:8" s="37" customFormat="1" x14ac:dyDescent="0.25">
      <c r="A198" s="37" t="s">
        <v>16</v>
      </c>
      <c r="B198" s="37">
        <v>2019</v>
      </c>
      <c r="C198" s="38">
        <v>43739</v>
      </c>
      <c r="D198" s="37">
        <v>88</v>
      </c>
      <c r="E198" s="37">
        <v>88</v>
      </c>
      <c r="F198" s="37">
        <v>64</v>
      </c>
      <c r="G198" s="37">
        <v>46</v>
      </c>
      <c r="H198" s="22">
        <f t="shared" si="3"/>
        <v>0.71875</v>
      </c>
    </row>
    <row r="199" spans="1:8" s="37" customFormat="1" x14ac:dyDescent="0.25">
      <c r="A199" s="37" t="s">
        <v>16</v>
      </c>
      <c r="B199" s="37">
        <v>2019</v>
      </c>
      <c r="C199" s="38">
        <v>43770</v>
      </c>
      <c r="D199" s="37">
        <v>97</v>
      </c>
      <c r="E199" s="37">
        <v>97</v>
      </c>
      <c r="F199" s="37">
        <v>72</v>
      </c>
      <c r="G199" s="37">
        <v>59</v>
      </c>
      <c r="H199" s="22">
        <f t="shared" si="3"/>
        <v>0.81944444444444442</v>
      </c>
    </row>
    <row r="200" spans="1:8" s="37" customFormat="1" x14ac:dyDescent="0.25">
      <c r="A200" s="37" t="s">
        <v>16</v>
      </c>
      <c r="B200" s="37">
        <v>2019</v>
      </c>
      <c r="C200" s="38">
        <v>43800</v>
      </c>
      <c r="D200" s="37">
        <v>86</v>
      </c>
      <c r="E200" s="37">
        <v>86</v>
      </c>
      <c r="F200" s="37">
        <v>66</v>
      </c>
      <c r="G200" s="37">
        <v>43</v>
      </c>
      <c r="H200" s="22">
        <f t="shared" si="3"/>
        <v>0.65151515151515149</v>
      </c>
    </row>
    <row r="201" spans="1:8" s="37" customFormat="1" x14ac:dyDescent="0.25">
      <c r="A201" s="37" t="s">
        <v>16</v>
      </c>
      <c r="B201" s="37">
        <v>2020</v>
      </c>
      <c r="C201" s="38">
        <v>43831</v>
      </c>
      <c r="D201" s="37">
        <v>103</v>
      </c>
      <c r="E201" s="37">
        <v>103</v>
      </c>
      <c r="F201" s="37">
        <v>79</v>
      </c>
      <c r="G201" s="37">
        <v>60</v>
      </c>
      <c r="H201" s="22">
        <f t="shared" si="3"/>
        <v>0.759493670886076</v>
      </c>
    </row>
    <row r="202" spans="1:8" s="37" customFormat="1" x14ac:dyDescent="0.25">
      <c r="A202" s="37" t="s">
        <v>16</v>
      </c>
      <c r="B202" s="37">
        <v>2020</v>
      </c>
      <c r="C202" s="38">
        <v>43862</v>
      </c>
      <c r="D202" s="37">
        <v>83</v>
      </c>
      <c r="E202" s="37">
        <v>83</v>
      </c>
      <c r="F202" s="37">
        <v>60</v>
      </c>
      <c r="G202" s="37">
        <v>40</v>
      </c>
      <c r="H202" s="22">
        <f t="shared" si="3"/>
        <v>0.66666666666666663</v>
      </c>
    </row>
    <row r="203" spans="1:8" s="37" customFormat="1" x14ac:dyDescent="0.25">
      <c r="A203" s="37" t="s">
        <v>16</v>
      </c>
      <c r="B203" s="37">
        <v>2020</v>
      </c>
      <c r="C203" s="38">
        <v>43891</v>
      </c>
      <c r="D203" s="37">
        <v>93</v>
      </c>
      <c r="E203" s="37">
        <v>93</v>
      </c>
      <c r="F203" s="37">
        <v>64</v>
      </c>
      <c r="G203" s="37">
        <v>51</v>
      </c>
      <c r="H203" s="22">
        <f t="shared" si="3"/>
        <v>0.796875</v>
      </c>
    </row>
    <row r="204" spans="1:8" s="37" customFormat="1" x14ac:dyDescent="0.25">
      <c r="A204" s="37" t="s">
        <v>16</v>
      </c>
      <c r="B204" s="37">
        <v>2020</v>
      </c>
      <c r="C204" s="38">
        <v>43922</v>
      </c>
      <c r="D204" s="37">
        <v>48</v>
      </c>
      <c r="E204" s="37">
        <v>48</v>
      </c>
      <c r="F204" s="37">
        <v>34</v>
      </c>
      <c r="G204" s="37">
        <v>28</v>
      </c>
      <c r="H204" s="22">
        <f t="shared" si="3"/>
        <v>0.82352941176470584</v>
      </c>
    </row>
    <row r="205" spans="1:8" s="37" customFormat="1" x14ac:dyDescent="0.25">
      <c r="A205" s="37" t="s">
        <v>16</v>
      </c>
      <c r="B205" s="37">
        <v>2020</v>
      </c>
      <c r="C205" s="38">
        <v>43952</v>
      </c>
      <c r="D205" s="37">
        <v>68</v>
      </c>
      <c r="E205" s="37">
        <v>68</v>
      </c>
      <c r="F205" s="37">
        <v>41</v>
      </c>
      <c r="G205" s="37">
        <v>33</v>
      </c>
      <c r="H205" s="22">
        <f t="shared" si="3"/>
        <v>0.80487804878048785</v>
      </c>
    </row>
    <row r="206" spans="1:8" s="37" customFormat="1" x14ac:dyDescent="0.25">
      <c r="A206" s="37" t="s">
        <v>17</v>
      </c>
      <c r="B206" s="37">
        <v>2019</v>
      </c>
      <c r="C206" s="38">
        <v>43466</v>
      </c>
      <c r="D206" s="37">
        <v>128</v>
      </c>
      <c r="E206" s="37">
        <v>128</v>
      </c>
      <c r="F206" s="37">
        <v>94</v>
      </c>
      <c r="G206" s="37">
        <v>78</v>
      </c>
      <c r="H206" s="22">
        <f t="shared" si="3"/>
        <v>0.82978723404255317</v>
      </c>
    </row>
    <row r="207" spans="1:8" s="37" customFormat="1" x14ac:dyDescent="0.25">
      <c r="A207" s="37" t="s">
        <v>17</v>
      </c>
      <c r="B207" s="37">
        <v>2019</v>
      </c>
      <c r="C207" s="38">
        <v>43497</v>
      </c>
      <c r="D207" s="37">
        <v>149</v>
      </c>
      <c r="E207" s="37">
        <v>149</v>
      </c>
      <c r="F207" s="37">
        <v>111</v>
      </c>
      <c r="G207" s="37">
        <v>97</v>
      </c>
      <c r="H207" s="22">
        <f t="shared" si="3"/>
        <v>0.87387387387387383</v>
      </c>
    </row>
    <row r="208" spans="1:8" s="37" customFormat="1" x14ac:dyDescent="0.25">
      <c r="A208" s="37" t="s">
        <v>17</v>
      </c>
      <c r="B208" s="37">
        <v>2019</v>
      </c>
      <c r="C208" s="38">
        <v>43525</v>
      </c>
      <c r="D208" s="37">
        <v>121</v>
      </c>
      <c r="E208" s="37">
        <v>121</v>
      </c>
      <c r="F208" s="37">
        <v>86</v>
      </c>
      <c r="G208" s="37">
        <v>72</v>
      </c>
      <c r="H208" s="22">
        <f t="shared" si="3"/>
        <v>0.83720930232558144</v>
      </c>
    </row>
    <row r="209" spans="1:8" s="37" customFormat="1" x14ac:dyDescent="0.25">
      <c r="A209" s="37" t="s">
        <v>17</v>
      </c>
      <c r="B209" s="37">
        <v>2019</v>
      </c>
      <c r="C209" s="38">
        <v>43556</v>
      </c>
      <c r="D209" s="37">
        <v>131</v>
      </c>
      <c r="E209" s="37">
        <v>131</v>
      </c>
      <c r="F209" s="37">
        <v>100</v>
      </c>
      <c r="G209" s="37">
        <v>87</v>
      </c>
      <c r="H209" s="22">
        <f t="shared" si="3"/>
        <v>0.87</v>
      </c>
    </row>
    <row r="210" spans="1:8" s="37" customFormat="1" x14ac:dyDescent="0.25">
      <c r="A210" s="37" t="s">
        <v>17</v>
      </c>
      <c r="B210" s="37">
        <v>2019</v>
      </c>
      <c r="C210" s="38">
        <v>43586</v>
      </c>
      <c r="D210" s="37">
        <v>117</v>
      </c>
      <c r="E210" s="37">
        <v>117</v>
      </c>
      <c r="F210" s="37">
        <v>92</v>
      </c>
      <c r="G210" s="37">
        <v>79</v>
      </c>
      <c r="H210" s="22">
        <f t="shared" si="3"/>
        <v>0.85869565217391308</v>
      </c>
    </row>
    <row r="211" spans="1:8" s="37" customFormat="1" x14ac:dyDescent="0.25">
      <c r="A211" s="37" t="s">
        <v>17</v>
      </c>
      <c r="B211" s="37">
        <v>2019</v>
      </c>
      <c r="C211" s="38">
        <v>43617</v>
      </c>
      <c r="D211" s="37">
        <v>101</v>
      </c>
      <c r="E211" s="37">
        <v>101</v>
      </c>
      <c r="F211" s="37">
        <v>73</v>
      </c>
      <c r="G211" s="37">
        <v>66</v>
      </c>
      <c r="H211" s="22">
        <f t="shared" si="3"/>
        <v>0.90410958904109584</v>
      </c>
    </row>
    <row r="212" spans="1:8" s="37" customFormat="1" x14ac:dyDescent="0.25">
      <c r="A212" s="37" t="s">
        <v>17</v>
      </c>
      <c r="B212" s="37">
        <v>2019</v>
      </c>
      <c r="C212" s="38">
        <v>43647</v>
      </c>
      <c r="D212" s="37">
        <v>115</v>
      </c>
      <c r="E212" s="37">
        <v>115</v>
      </c>
      <c r="F212" s="37">
        <v>85</v>
      </c>
      <c r="G212" s="37">
        <v>77</v>
      </c>
      <c r="H212" s="22">
        <f t="shared" si="3"/>
        <v>0.90588235294117647</v>
      </c>
    </row>
    <row r="213" spans="1:8" s="37" customFormat="1" x14ac:dyDescent="0.25">
      <c r="A213" s="37" t="s">
        <v>17</v>
      </c>
      <c r="B213" s="37">
        <v>2019</v>
      </c>
      <c r="C213" s="38">
        <v>43678</v>
      </c>
      <c r="D213" s="37">
        <v>108</v>
      </c>
      <c r="E213" s="37">
        <v>108</v>
      </c>
      <c r="F213" s="37">
        <v>81</v>
      </c>
      <c r="G213" s="37">
        <v>74</v>
      </c>
      <c r="H213" s="22">
        <f t="shared" si="3"/>
        <v>0.9135802469135802</v>
      </c>
    </row>
    <row r="214" spans="1:8" s="37" customFormat="1" x14ac:dyDescent="0.25">
      <c r="A214" s="37" t="s">
        <v>17</v>
      </c>
      <c r="B214" s="37">
        <v>2019</v>
      </c>
      <c r="C214" s="38">
        <v>43709</v>
      </c>
      <c r="D214" s="37">
        <v>133</v>
      </c>
      <c r="E214" s="37">
        <v>133</v>
      </c>
      <c r="F214" s="37">
        <v>105</v>
      </c>
      <c r="G214" s="37">
        <v>94</v>
      </c>
      <c r="H214" s="22">
        <f t="shared" si="3"/>
        <v>0.89523809523809528</v>
      </c>
    </row>
    <row r="215" spans="1:8" s="37" customFormat="1" x14ac:dyDescent="0.25">
      <c r="A215" s="37" t="s">
        <v>17</v>
      </c>
      <c r="B215" s="37">
        <v>2019</v>
      </c>
      <c r="C215" s="38">
        <v>43739</v>
      </c>
      <c r="D215" s="37">
        <v>156</v>
      </c>
      <c r="E215" s="37">
        <v>156</v>
      </c>
      <c r="F215" s="37">
        <v>126</v>
      </c>
      <c r="G215" s="37">
        <v>111</v>
      </c>
      <c r="H215" s="22">
        <f t="shared" si="3"/>
        <v>0.88095238095238093</v>
      </c>
    </row>
    <row r="216" spans="1:8" s="37" customFormat="1" x14ac:dyDescent="0.25">
      <c r="A216" s="37" t="s">
        <v>17</v>
      </c>
      <c r="B216" s="37">
        <v>2019</v>
      </c>
      <c r="C216" s="38">
        <v>43770</v>
      </c>
      <c r="D216" s="37">
        <v>143</v>
      </c>
      <c r="E216" s="37">
        <v>143</v>
      </c>
      <c r="F216" s="37">
        <v>107</v>
      </c>
      <c r="G216" s="37">
        <v>96</v>
      </c>
      <c r="H216" s="22">
        <f t="shared" si="3"/>
        <v>0.89719626168224298</v>
      </c>
    </row>
    <row r="217" spans="1:8" s="37" customFormat="1" x14ac:dyDescent="0.25">
      <c r="A217" s="37" t="s">
        <v>17</v>
      </c>
      <c r="B217" s="37">
        <v>2019</v>
      </c>
      <c r="C217" s="38">
        <v>43800</v>
      </c>
      <c r="D217" s="37">
        <v>118</v>
      </c>
      <c r="E217" s="37">
        <v>118</v>
      </c>
      <c r="F217" s="37">
        <v>93</v>
      </c>
      <c r="G217" s="37">
        <v>85</v>
      </c>
      <c r="H217" s="22">
        <f t="shared" si="3"/>
        <v>0.91397849462365588</v>
      </c>
    </row>
    <row r="218" spans="1:8" s="37" customFormat="1" x14ac:dyDescent="0.25">
      <c r="A218" s="37" t="s">
        <v>17</v>
      </c>
      <c r="B218" s="37">
        <v>2020</v>
      </c>
      <c r="C218" s="38">
        <v>43831</v>
      </c>
      <c r="D218" s="37">
        <v>137</v>
      </c>
      <c r="E218" s="37">
        <v>137</v>
      </c>
      <c r="F218" s="37">
        <v>106</v>
      </c>
      <c r="G218" s="37">
        <v>89</v>
      </c>
      <c r="H218" s="22">
        <f t="shared" si="3"/>
        <v>0.839622641509434</v>
      </c>
    </row>
    <row r="219" spans="1:8" s="37" customFormat="1" x14ac:dyDescent="0.25">
      <c r="A219" s="37" t="s">
        <v>17</v>
      </c>
      <c r="B219" s="37">
        <v>2020</v>
      </c>
      <c r="C219" s="38">
        <v>43862</v>
      </c>
      <c r="D219" s="37">
        <v>124</v>
      </c>
      <c r="E219" s="37">
        <v>124</v>
      </c>
      <c r="F219" s="37">
        <v>98</v>
      </c>
      <c r="G219" s="37">
        <v>86</v>
      </c>
      <c r="H219" s="22">
        <f t="shared" si="3"/>
        <v>0.87755102040816324</v>
      </c>
    </row>
    <row r="220" spans="1:8" s="37" customFormat="1" x14ac:dyDescent="0.25">
      <c r="A220" s="37" t="s">
        <v>17</v>
      </c>
      <c r="B220" s="37">
        <v>2020</v>
      </c>
      <c r="C220" s="38">
        <v>43891</v>
      </c>
      <c r="D220" s="37">
        <v>116</v>
      </c>
      <c r="E220" s="37">
        <v>116</v>
      </c>
      <c r="F220" s="37">
        <v>90</v>
      </c>
      <c r="G220" s="37">
        <v>82</v>
      </c>
      <c r="H220" s="22">
        <f t="shared" si="3"/>
        <v>0.91111111111111109</v>
      </c>
    </row>
    <row r="221" spans="1:8" s="37" customFormat="1" x14ac:dyDescent="0.25">
      <c r="A221" s="37" t="s">
        <v>17</v>
      </c>
      <c r="B221" s="37">
        <v>2020</v>
      </c>
      <c r="C221" s="38">
        <v>43922</v>
      </c>
      <c r="D221" s="37">
        <v>114</v>
      </c>
      <c r="E221" s="37">
        <v>114</v>
      </c>
      <c r="F221" s="37">
        <v>87</v>
      </c>
      <c r="G221" s="37">
        <v>78</v>
      </c>
      <c r="H221" s="22">
        <f t="shared" si="3"/>
        <v>0.89655172413793105</v>
      </c>
    </row>
    <row r="222" spans="1:8" s="37" customFormat="1" x14ac:dyDescent="0.25">
      <c r="A222" s="37" t="s">
        <v>17</v>
      </c>
      <c r="B222" s="37">
        <v>2020</v>
      </c>
      <c r="C222" s="38">
        <v>43952</v>
      </c>
      <c r="D222" s="37">
        <v>86</v>
      </c>
      <c r="E222" s="37">
        <v>86</v>
      </c>
      <c r="F222" s="37">
        <v>64</v>
      </c>
      <c r="G222" s="37">
        <v>63</v>
      </c>
      <c r="H222" s="22">
        <f t="shared" si="3"/>
        <v>0.984375</v>
      </c>
    </row>
    <row r="223" spans="1:8" s="37" customFormat="1" x14ac:dyDescent="0.25">
      <c r="C223" s="38"/>
    </row>
    <row r="224" spans="1:8" s="37" customFormat="1" x14ac:dyDescent="0.25">
      <c r="C224" s="38"/>
    </row>
    <row r="225" spans="3:3" s="37" customFormat="1" x14ac:dyDescent="0.25">
      <c r="C225" s="38"/>
    </row>
    <row r="226" spans="3:3" s="37" customFormat="1" x14ac:dyDescent="0.25">
      <c r="C226" s="38"/>
    </row>
    <row r="227" spans="3:3" s="37" customFormat="1" x14ac:dyDescent="0.25">
      <c r="C227" s="38"/>
    </row>
    <row r="228" spans="3:3" s="37" customFormat="1" x14ac:dyDescent="0.25">
      <c r="C228" s="38"/>
    </row>
    <row r="229" spans="3:3" s="37" customFormat="1" x14ac:dyDescent="0.25">
      <c r="C229" s="38"/>
    </row>
    <row r="230" spans="3:3" s="37" customFormat="1" x14ac:dyDescent="0.25">
      <c r="C230" s="38"/>
    </row>
    <row r="231" spans="3:3" s="37" customFormat="1" x14ac:dyDescent="0.25">
      <c r="C231" s="38"/>
    </row>
    <row r="232" spans="3:3" s="37" customFormat="1" x14ac:dyDescent="0.25">
      <c r="C232" s="38"/>
    </row>
    <row r="233" spans="3:3" s="37" customFormat="1" x14ac:dyDescent="0.25">
      <c r="C233" s="38"/>
    </row>
    <row r="234" spans="3:3" s="37" customFormat="1" x14ac:dyDescent="0.25">
      <c r="C234" s="38"/>
    </row>
    <row r="235" spans="3:3" s="37" customFormat="1" x14ac:dyDescent="0.25">
      <c r="C235" s="38"/>
    </row>
    <row r="236" spans="3:3" s="37" customFormat="1" x14ac:dyDescent="0.25">
      <c r="C236" s="38"/>
    </row>
    <row r="237" spans="3:3" s="37" customFormat="1" x14ac:dyDescent="0.25">
      <c r="C237" s="38"/>
    </row>
    <row r="238" spans="3:3" s="37" customFormat="1" x14ac:dyDescent="0.25">
      <c r="C238" s="38"/>
    </row>
    <row r="239" spans="3:3" s="37" customFormat="1" x14ac:dyDescent="0.25">
      <c r="C239" s="38"/>
    </row>
    <row r="240" spans="3:3" s="37" customFormat="1" x14ac:dyDescent="0.25">
      <c r="C240" s="38"/>
    </row>
    <row r="241" spans="3:3" s="37" customFormat="1" x14ac:dyDescent="0.25">
      <c r="C241" s="38"/>
    </row>
    <row r="242" spans="3:3" s="37" customFormat="1" x14ac:dyDescent="0.25">
      <c r="C242" s="38"/>
    </row>
    <row r="243" spans="3:3" s="37" customFormat="1" x14ac:dyDescent="0.25">
      <c r="C243" s="38"/>
    </row>
    <row r="244" spans="3:3" s="37" customFormat="1" x14ac:dyDescent="0.25">
      <c r="C244" s="38"/>
    </row>
    <row r="245" spans="3:3" s="37" customFormat="1" x14ac:dyDescent="0.25">
      <c r="C245" s="38"/>
    </row>
    <row r="246" spans="3:3" s="37" customFormat="1" x14ac:dyDescent="0.25">
      <c r="C246" s="38"/>
    </row>
    <row r="247" spans="3:3" s="37" customFormat="1" x14ac:dyDescent="0.25">
      <c r="C247" s="38"/>
    </row>
    <row r="248" spans="3:3" s="37" customFormat="1" x14ac:dyDescent="0.25">
      <c r="C248" s="38"/>
    </row>
    <row r="249" spans="3:3" s="37" customFormat="1" x14ac:dyDescent="0.25">
      <c r="C249" s="38"/>
    </row>
    <row r="250" spans="3:3" s="37" customFormat="1" x14ac:dyDescent="0.25">
      <c r="C250" s="38"/>
    </row>
    <row r="251" spans="3:3" s="37" customFormat="1" x14ac:dyDescent="0.25">
      <c r="C251" s="38"/>
    </row>
    <row r="252" spans="3:3" s="37" customFormat="1" x14ac:dyDescent="0.25">
      <c r="C252" s="38"/>
    </row>
    <row r="253" spans="3:3" s="37" customFormat="1" x14ac:dyDescent="0.25">
      <c r="C253" s="38"/>
    </row>
    <row r="254" spans="3:3" s="37" customFormat="1" x14ac:dyDescent="0.25">
      <c r="C254" s="38"/>
    </row>
    <row r="255" spans="3:3" s="37" customFormat="1" x14ac:dyDescent="0.25">
      <c r="C255" s="38"/>
    </row>
    <row r="256" spans="3:3" s="37" customFormat="1" x14ac:dyDescent="0.25">
      <c r="C256" s="38"/>
    </row>
    <row r="257" spans="3:3" s="37" customFormat="1" x14ac:dyDescent="0.25">
      <c r="C257" s="38"/>
    </row>
    <row r="258" spans="3:3" s="37" customFormat="1" x14ac:dyDescent="0.25">
      <c r="C258" s="38"/>
    </row>
    <row r="259" spans="3:3" s="37" customFormat="1" x14ac:dyDescent="0.25">
      <c r="C259" s="38"/>
    </row>
    <row r="260" spans="3:3" s="37" customFormat="1" x14ac:dyDescent="0.25">
      <c r="C260" s="38"/>
    </row>
    <row r="261" spans="3:3" s="37" customFormat="1" x14ac:dyDescent="0.25">
      <c r="C261" s="38"/>
    </row>
    <row r="262" spans="3:3" s="37" customFormat="1" x14ac:dyDescent="0.25">
      <c r="C262" s="38"/>
    </row>
    <row r="263" spans="3:3" s="37" customFormat="1" x14ac:dyDescent="0.25">
      <c r="C263" s="38"/>
    </row>
    <row r="264" spans="3:3" s="37" customFormat="1" x14ac:dyDescent="0.25">
      <c r="C264" s="38"/>
    </row>
    <row r="265" spans="3:3" s="37" customFormat="1" x14ac:dyDescent="0.25">
      <c r="C265" s="38"/>
    </row>
    <row r="266" spans="3:3" s="37" customFormat="1" x14ac:dyDescent="0.25">
      <c r="C266" s="38"/>
    </row>
    <row r="267" spans="3:3" s="37" customFormat="1" x14ac:dyDescent="0.25">
      <c r="C267" s="38"/>
    </row>
    <row r="268" spans="3:3" s="37" customFormat="1" x14ac:dyDescent="0.25">
      <c r="C268" s="38"/>
    </row>
    <row r="269" spans="3:3" s="37" customFormat="1" x14ac:dyDescent="0.25">
      <c r="C269" s="38"/>
    </row>
    <row r="270" spans="3:3" s="37" customFormat="1" x14ac:dyDescent="0.25">
      <c r="C270" s="38"/>
    </row>
    <row r="271" spans="3:3" s="37" customFormat="1" x14ac:dyDescent="0.25">
      <c r="C271" s="38"/>
    </row>
    <row r="272" spans="3:3" s="37" customFormat="1" x14ac:dyDescent="0.25">
      <c r="C272" s="38"/>
    </row>
    <row r="273" spans="3:3" s="37" customFormat="1" x14ac:dyDescent="0.25">
      <c r="C273" s="38"/>
    </row>
    <row r="274" spans="3:3" s="37" customFormat="1" x14ac:dyDescent="0.25">
      <c r="C274" s="38"/>
    </row>
    <row r="275" spans="3:3" s="37" customFormat="1" x14ac:dyDescent="0.25">
      <c r="C275" s="38"/>
    </row>
    <row r="276" spans="3:3" s="37" customFormat="1" x14ac:dyDescent="0.25">
      <c r="C276" s="38"/>
    </row>
    <row r="277" spans="3:3" s="37" customFormat="1" x14ac:dyDescent="0.25">
      <c r="C277" s="38"/>
    </row>
    <row r="278" spans="3:3" s="37" customFormat="1" x14ac:dyDescent="0.25">
      <c r="C278" s="38"/>
    </row>
    <row r="279" spans="3:3" s="37" customFormat="1" x14ac:dyDescent="0.25">
      <c r="C279" s="38"/>
    </row>
    <row r="280" spans="3:3" s="37" customFormat="1" x14ac:dyDescent="0.25">
      <c r="C280" s="38"/>
    </row>
    <row r="281" spans="3:3" s="37" customFormat="1" x14ac:dyDescent="0.25">
      <c r="C281" s="38"/>
    </row>
    <row r="282" spans="3:3" s="37" customFormat="1" x14ac:dyDescent="0.25">
      <c r="C282" s="38"/>
    </row>
    <row r="283" spans="3:3" s="37" customFormat="1" x14ac:dyDescent="0.25">
      <c r="C283" s="38"/>
    </row>
    <row r="284" spans="3:3" s="37" customFormat="1" x14ac:dyDescent="0.25">
      <c r="C284" s="38"/>
    </row>
    <row r="285" spans="3:3" s="37" customFormat="1" x14ac:dyDescent="0.25">
      <c r="C285" s="38"/>
    </row>
    <row r="286" spans="3:3" s="37" customFormat="1" x14ac:dyDescent="0.25">
      <c r="C286" s="38"/>
    </row>
    <row r="287" spans="3:3" s="37" customFormat="1" x14ac:dyDescent="0.25">
      <c r="C287" s="38"/>
    </row>
    <row r="288" spans="3:3" s="37" customFormat="1" x14ac:dyDescent="0.25">
      <c r="C288" s="38"/>
    </row>
    <row r="289" spans="3:3" s="37" customFormat="1" x14ac:dyDescent="0.25">
      <c r="C289" s="38"/>
    </row>
    <row r="290" spans="3:3" s="37" customFormat="1" x14ac:dyDescent="0.25">
      <c r="C290" s="38"/>
    </row>
    <row r="291" spans="3:3" s="37" customFormat="1" x14ac:dyDescent="0.25">
      <c r="C291" s="38"/>
    </row>
    <row r="292" spans="3:3" s="37" customFormat="1" x14ac:dyDescent="0.25">
      <c r="C292" s="38"/>
    </row>
    <row r="293" spans="3:3" s="37" customFormat="1" x14ac:dyDescent="0.25">
      <c r="C293" s="38"/>
    </row>
    <row r="294" spans="3:3" s="37" customFormat="1" x14ac:dyDescent="0.25">
      <c r="C294" s="38"/>
    </row>
    <row r="295" spans="3:3" s="37" customFormat="1" x14ac:dyDescent="0.25">
      <c r="C295" s="38"/>
    </row>
    <row r="296" spans="3:3" s="37" customFormat="1" x14ac:dyDescent="0.25">
      <c r="C296" s="38"/>
    </row>
    <row r="297" spans="3:3" s="37" customFormat="1" x14ac:dyDescent="0.25">
      <c r="C297" s="38"/>
    </row>
    <row r="298" spans="3:3" s="37" customFormat="1" x14ac:dyDescent="0.25">
      <c r="C298" s="38"/>
    </row>
    <row r="299" spans="3:3" s="37" customFormat="1" x14ac:dyDescent="0.25">
      <c r="C299" s="38"/>
    </row>
    <row r="300" spans="3:3" s="37" customFormat="1" x14ac:dyDescent="0.25">
      <c r="C300" s="38"/>
    </row>
    <row r="301" spans="3:3" s="37" customFormat="1" x14ac:dyDescent="0.25">
      <c r="C301" s="38"/>
    </row>
    <row r="302" spans="3:3" s="37" customFormat="1" x14ac:dyDescent="0.25">
      <c r="C302" s="38"/>
    </row>
    <row r="303" spans="3:3" s="37" customFormat="1" x14ac:dyDescent="0.25">
      <c r="C303" s="38"/>
    </row>
    <row r="304" spans="3:3" s="37" customFormat="1" x14ac:dyDescent="0.25">
      <c r="C304" s="38"/>
    </row>
    <row r="305" spans="3:3" s="37" customFormat="1" x14ac:dyDescent="0.25">
      <c r="C305" s="38"/>
    </row>
    <row r="306" spans="3:3" s="37" customFormat="1" x14ac:dyDescent="0.25">
      <c r="C306" s="38"/>
    </row>
    <row r="307" spans="3:3" s="37" customFormat="1" x14ac:dyDescent="0.25">
      <c r="C307" s="38"/>
    </row>
    <row r="308" spans="3:3" s="37" customFormat="1" x14ac:dyDescent="0.25">
      <c r="C308" s="38"/>
    </row>
    <row r="309" spans="3:3" s="37" customFormat="1" x14ac:dyDescent="0.25">
      <c r="C309" s="38"/>
    </row>
    <row r="310" spans="3:3" s="37" customFormat="1" x14ac:dyDescent="0.25">
      <c r="C310" s="38"/>
    </row>
    <row r="311" spans="3:3" s="37" customFormat="1" x14ac:dyDescent="0.25">
      <c r="C311" s="38"/>
    </row>
    <row r="312" spans="3:3" s="37" customFormat="1" x14ac:dyDescent="0.25">
      <c r="C312" s="38"/>
    </row>
    <row r="313" spans="3:3" s="37" customFormat="1" x14ac:dyDescent="0.25">
      <c r="C313" s="38"/>
    </row>
    <row r="314" spans="3:3" s="37" customFormat="1" x14ac:dyDescent="0.25">
      <c r="C314" s="38"/>
    </row>
    <row r="315" spans="3:3" s="37" customFormat="1" x14ac:dyDescent="0.25">
      <c r="C315" s="38"/>
    </row>
    <row r="316" spans="3:3" s="37" customFormat="1" x14ac:dyDescent="0.25">
      <c r="C316" s="38"/>
    </row>
    <row r="317" spans="3:3" s="37" customFormat="1" x14ac:dyDescent="0.25">
      <c r="C317" s="38"/>
    </row>
    <row r="318" spans="3:3" s="37" customFormat="1" x14ac:dyDescent="0.25">
      <c r="C318" s="38"/>
    </row>
    <row r="319" spans="3:3" s="37" customFormat="1" x14ac:dyDescent="0.25">
      <c r="C319" s="38"/>
    </row>
    <row r="320" spans="3:3" s="37" customFormat="1" x14ac:dyDescent="0.25">
      <c r="C320" s="38"/>
    </row>
    <row r="321" spans="3:3" s="37" customFormat="1" x14ac:dyDescent="0.25">
      <c r="C321" s="38"/>
    </row>
    <row r="322" spans="3:3" s="37" customFormat="1" x14ac:dyDescent="0.25">
      <c r="C322" s="38"/>
    </row>
    <row r="323" spans="3:3" s="37" customFormat="1" x14ac:dyDescent="0.25">
      <c r="C323" s="38"/>
    </row>
    <row r="324" spans="3:3" s="37" customFormat="1" x14ac:dyDescent="0.25">
      <c r="C324" s="38"/>
    </row>
    <row r="325" spans="3:3" s="37" customFormat="1" x14ac:dyDescent="0.25">
      <c r="C325" s="38"/>
    </row>
    <row r="326" spans="3:3" s="37" customFormat="1" x14ac:dyDescent="0.25">
      <c r="C326" s="38"/>
    </row>
    <row r="327" spans="3:3" s="37" customFormat="1" x14ac:dyDescent="0.25">
      <c r="C327" s="38"/>
    </row>
    <row r="328" spans="3:3" s="37" customFormat="1" x14ac:dyDescent="0.25">
      <c r="C328" s="38"/>
    </row>
    <row r="329" spans="3:3" s="37" customFormat="1" x14ac:dyDescent="0.25">
      <c r="C329" s="38"/>
    </row>
    <row r="330" spans="3:3" s="37" customFormat="1" x14ac:dyDescent="0.25">
      <c r="C330" s="38"/>
    </row>
    <row r="331" spans="3:3" s="37" customFormat="1" x14ac:dyDescent="0.25">
      <c r="C331" s="38"/>
    </row>
    <row r="332" spans="3:3" s="37" customFormat="1" x14ac:dyDescent="0.25">
      <c r="C332" s="38"/>
    </row>
    <row r="333" spans="3:3" s="37" customFormat="1" x14ac:dyDescent="0.25">
      <c r="C333" s="38"/>
    </row>
    <row r="334" spans="3:3" s="37" customFormat="1" x14ac:dyDescent="0.25">
      <c r="C334" s="38"/>
    </row>
    <row r="335" spans="3:3" s="37" customFormat="1" x14ac:dyDescent="0.25">
      <c r="C335" s="38"/>
    </row>
    <row r="336" spans="3:3" s="37" customFormat="1" x14ac:dyDescent="0.25">
      <c r="C336" s="38"/>
    </row>
    <row r="337" spans="3:3" s="37" customFormat="1" x14ac:dyDescent="0.25">
      <c r="C337" s="38"/>
    </row>
    <row r="338" spans="3:3" s="37" customFormat="1" x14ac:dyDescent="0.25">
      <c r="C338" s="38"/>
    </row>
    <row r="339" spans="3:3" s="37" customFormat="1" x14ac:dyDescent="0.25">
      <c r="C339" s="38"/>
    </row>
    <row r="340" spans="3:3" s="37" customFormat="1" x14ac:dyDescent="0.25">
      <c r="C340" s="38"/>
    </row>
    <row r="341" spans="3:3" s="37" customFormat="1" x14ac:dyDescent="0.25">
      <c r="C341" s="38"/>
    </row>
    <row r="342" spans="3:3" s="37" customFormat="1" x14ac:dyDescent="0.25">
      <c r="C342" s="38"/>
    </row>
    <row r="343" spans="3:3" s="37" customFormat="1" x14ac:dyDescent="0.25">
      <c r="C343" s="38"/>
    </row>
    <row r="344" spans="3:3" s="37" customFormat="1" x14ac:dyDescent="0.25">
      <c r="C344" s="38"/>
    </row>
    <row r="345" spans="3:3" s="37" customFormat="1" x14ac:dyDescent="0.25">
      <c r="C345" s="38"/>
    </row>
    <row r="346" spans="3:3" s="37" customFormat="1" x14ac:dyDescent="0.25">
      <c r="C346" s="38"/>
    </row>
    <row r="347" spans="3:3" s="37" customFormat="1" x14ac:dyDescent="0.25">
      <c r="C347" s="38"/>
    </row>
    <row r="348" spans="3:3" s="37" customFormat="1" x14ac:dyDescent="0.25">
      <c r="C348" s="38"/>
    </row>
    <row r="349" spans="3:3" s="37" customFormat="1" x14ac:dyDescent="0.25">
      <c r="C349" s="38"/>
    </row>
    <row r="350" spans="3:3" s="37" customFormat="1" x14ac:dyDescent="0.25">
      <c r="C350" s="38"/>
    </row>
    <row r="351" spans="3:3" s="37" customFormat="1" x14ac:dyDescent="0.25">
      <c r="C351" s="38"/>
    </row>
    <row r="352" spans="3:3" s="37" customFormat="1" x14ac:dyDescent="0.25">
      <c r="C352" s="38"/>
    </row>
    <row r="353" spans="3:3" s="37" customFormat="1" x14ac:dyDescent="0.25">
      <c r="C353" s="38"/>
    </row>
    <row r="354" spans="3:3" s="37" customFormat="1" x14ac:dyDescent="0.25">
      <c r="C354" s="38"/>
    </row>
    <row r="355" spans="3:3" s="37" customFormat="1" x14ac:dyDescent="0.25">
      <c r="C355" s="38"/>
    </row>
    <row r="356" spans="3:3" s="37" customFormat="1" x14ac:dyDescent="0.25">
      <c r="C356" s="38"/>
    </row>
    <row r="357" spans="3:3" s="37" customFormat="1" x14ac:dyDescent="0.25">
      <c r="C357" s="38"/>
    </row>
    <row r="358" spans="3:3" s="37" customFormat="1" x14ac:dyDescent="0.25">
      <c r="C358" s="38"/>
    </row>
    <row r="359" spans="3:3" s="37" customFormat="1" x14ac:dyDescent="0.25">
      <c r="C359" s="38"/>
    </row>
    <row r="360" spans="3:3" s="37" customFormat="1" x14ac:dyDescent="0.25">
      <c r="C360" s="38"/>
    </row>
    <row r="361" spans="3:3" s="37" customFormat="1" x14ac:dyDescent="0.25">
      <c r="C361" s="38"/>
    </row>
    <row r="362" spans="3:3" s="37" customFormat="1" x14ac:dyDescent="0.25">
      <c r="C362" s="38"/>
    </row>
    <row r="363" spans="3:3" s="37" customFormat="1" x14ac:dyDescent="0.25">
      <c r="C363" s="38"/>
    </row>
    <row r="364" spans="3:3" s="37" customFormat="1" x14ac:dyDescent="0.25">
      <c r="C364" s="38"/>
    </row>
    <row r="365" spans="3:3" s="37" customFormat="1" x14ac:dyDescent="0.25">
      <c r="C365" s="38"/>
    </row>
    <row r="366" spans="3:3" s="37" customFormat="1" x14ac:dyDescent="0.25">
      <c r="C366" s="38"/>
    </row>
    <row r="367" spans="3:3" s="37" customFormat="1" x14ac:dyDescent="0.25">
      <c r="C367" s="38"/>
    </row>
    <row r="368" spans="3:3" s="37" customFormat="1" x14ac:dyDescent="0.25">
      <c r="C368" s="38"/>
    </row>
    <row r="369" spans="3:3" s="37" customFormat="1" x14ac:dyDescent="0.25">
      <c r="C369" s="38"/>
    </row>
    <row r="370" spans="3:3" s="37" customFormat="1" x14ac:dyDescent="0.25">
      <c r="C370" s="38"/>
    </row>
    <row r="371" spans="3:3" s="37" customFormat="1" x14ac:dyDescent="0.25">
      <c r="C371" s="38"/>
    </row>
    <row r="372" spans="3:3" s="37" customFormat="1" x14ac:dyDescent="0.25">
      <c r="C372" s="38"/>
    </row>
    <row r="373" spans="3:3" s="37" customFormat="1" x14ac:dyDescent="0.25">
      <c r="C373" s="38"/>
    </row>
    <row r="374" spans="3:3" s="37" customFormat="1" x14ac:dyDescent="0.25">
      <c r="C374" s="38"/>
    </row>
    <row r="375" spans="3:3" s="37" customFormat="1" x14ac:dyDescent="0.25">
      <c r="C375" s="38"/>
    </row>
    <row r="376" spans="3:3" s="37" customFormat="1" x14ac:dyDescent="0.25">
      <c r="C376" s="38"/>
    </row>
    <row r="377" spans="3:3" s="37" customFormat="1" x14ac:dyDescent="0.25">
      <c r="C377" s="38"/>
    </row>
    <row r="378" spans="3:3" s="37" customFormat="1" x14ac:dyDescent="0.25">
      <c r="C378" s="38"/>
    </row>
    <row r="379" spans="3:3" s="37" customFormat="1" x14ac:dyDescent="0.25">
      <c r="C379" s="38"/>
    </row>
    <row r="380" spans="3:3" s="37" customFormat="1" x14ac:dyDescent="0.25">
      <c r="C380" s="38"/>
    </row>
    <row r="381" spans="3:3" s="37" customFormat="1" x14ac:dyDescent="0.25">
      <c r="C381" s="38"/>
    </row>
    <row r="382" spans="3:3" s="37" customFormat="1" x14ac:dyDescent="0.25">
      <c r="C382" s="38"/>
    </row>
    <row r="383" spans="3:3" s="37" customFormat="1" x14ac:dyDescent="0.25">
      <c r="C383" s="38"/>
    </row>
    <row r="384" spans="3:3" s="37" customFormat="1" x14ac:dyDescent="0.25">
      <c r="C384" s="38"/>
    </row>
    <row r="385" spans="3:3" s="37" customFormat="1" x14ac:dyDescent="0.25">
      <c r="C385" s="38"/>
    </row>
    <row r="386" spans="3:3" s="37" customFormat="1" x14ac:dyDescent="0.25">
      <c r="C386" s="38"/>
    </row>
    <row r="387" spans="3:3" s="37" customFormat="1" x14ac:dyDescent="0.25">
      <c r="C387" s="38"/>
    </row>
    <row r="388" spans="3:3" s="37" customFormat="1" x14ac:dyDescent="0.25">
      <c r="C388" s="38"/>
    </row>
    <row r="389" spans="3:3" s="37" customFormat="1" x14ac:dyDescent="0.25">
      <c r="C389" s="38"/>
    </row>
    <row r="390" spans="3:3" s="37" customFormat="1" x14ac:dyDescent="0.25">
      <c r="C390" s="38"/>
    </row>
    <row r="391" spans="3:3" s="37" customFormat="1" x14ac:dyDescent="0.25">
      <c r="C391" s="38"/>
    </row>
    <row r="392" spans="3:3" s="37" customFormat="1" x14ac:dyDescent="0.25">
      <c r="C392" s="38"/>
    </row>
    <row r="393" spans="3:3" s="37" customFormat="1" x14ac:dyDescent="0.25">
      <c r="C393" s="38"/>
    </row>
    <row r="394" spans="3:3" s="37" customFormat="1" x14ac:dyDescent="0.25">
      <c r="C394" s="38"/>
    </row>
    <row r="395" spans="3:3" s="37" customFormat="1" x14ac:dyDescent="0.25">
      <c r="C395" s="38"/>
    </row>
    <row r="396" spans="3:3" s="37" customFormat="1" x14ac:dyDescent="0.25">
      <c r="C396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5"/>
  <sheetViews>
    <sheetView showGridLines="0" zoomScale="69" zoomScaleNormal="69" workbookViewId="0">
      <selection activeCell="Q88" sqref="Q88"/>
    </sheetView>
  </sheetViews>
  <sheetFormatPr defaultColWidth="9.140625" defaultRowHeight="15" x14ac:dyDescent="0.25"/>
  <cols>
    <col min="1" max="1" width="28.140625" style="25" customWidth="1"/>
    <col min="2" max="2" width="19.140625" style="25" customWidth="1"/>
    <col min="3" max="3" width="28.140625" style="25" customWidth="1"/>
    <col min="4" max="4" width="25.28515625" style="25" customWidth="1"/>
    <col min="5" max="5" width="14" style="25" customWidth="1"/>
    <col min="6" max="6" width="33.42578125" style="25" customWidth="1"/>
    <col min="7" max="7" width="22.140625" style="25" customWidth="1"/>
    <col min="8" max="8" width="8.5703125" style="25" customWidth="1"/>
    <col min="9" max="9" width="26.85546875" style="25" customWidth="1"/>
    <col min="10" max="10" width="23.28515625" style="25" customWidth="1"/>
    <col min="11" max="11" width="13" style="25" customWidth="1"/>
    <col min="12" max="12" width="30.7109375" style="25" customWidth="1"/>
    <col min="13" max="13" width="20.42578125" style="25" customWidth="1"/>
    <col min="14" max="14" width="21" style="25" customWidth="1"/>
    <col min="15" max="15" width="50" style="25" customWidth="1"/>
    <col min="16" max="16" width="15.7109375" style="25" customWidth="1"/>
    <col min="17" max="17" width="19.85546875" style="25" customWidth="1"/>
    <col min="18" max="18" width="28.85546875" style="25" customWidth="1"/>
    <col min="19" max="19" width="9.28515625" style="25" customWidth="1"/>
    <col min="20" max="20" width="9.5703125" style="25" customWidth="1"/>
    <col min="21" max="21" width="12.85546875" style="25" customWidth="1"/>
    <col min="22" max="22" width="10" style="25" customWidth="1"/>
    <col min="23" max="23" width="9.85546875" style="25" customWidth="1"/>
    <col min="24" max="24" width="10" style="25" customWidth="1"/>
    <col min="25" max="25" width="9.28515625" style="25" customWidth="1"/>
    <col min="26" max="26" width="9.5703125" style="25" customWidth="1"/>
    <col min="27" max="27" width="12.85546875" style="25" customWidth="1"/>
    <col min="28" max="28" width="9.28515625" style="25" customWidth="1"/>
    <col min="29" max="29" width="9.85546875" style="25" customWidth="1"/>
    <col min="30" max="30" width="10" style="25" customWidth="1"/>
    <col min="31" max="31" width="9.28515625" style="25" customWidth="1"/>
    <col min="32" max="32" width="9.5703125" style="25" customWidth="1"/>
    <col min="33" max="33" width="12.85546875" style="25" bestFit="1" customWidth="1"/>
    <col min="34" max="34" width="9" style="25" customWidth="1"/>
    <col min="35" max="35" width="9.5703125" style="25" bestFit="1" customWidth="1"/>
    <col min="36" max="36" width="10" style="25" bestFit="1" customWidth="1"/>
    <col min="37" max="37" width="9.28515625" style="25" customWidth="1"/>
    <col min="38" max="38" width="9.5703125" style="25" bestFit="1" customWidth="1"/>
    <col min="39" max="39" width="10" style="25" bestFit="1" customWidth="1"/>
    <col min="40" max="40" width="9.28515625" style="25" customWidth="1"/>
    <col min="41" max="41" width="9.5703125" style="25" customWidth="1"/>
    <col min="42" max="42" width="10" style="25" bestFit="1" customWidth="1"/>
    <col min="43" max="43" width="9.28515625" style="25" customWidth="1"/>
    <col min="44" max="44" width="9.5703125" style="25" bestFit="1" customWidth="1"/>
    <col min="45" max="45" width="10" style="25" bestFit="1" customWidth="1"/>
    <col min="46" max="46" width="8.85546875" style="25" customWidth="1"/>
    <col min="47" max="47" width="10.85546875" style="25" bestFit="1" customWidth="1"/>
    <col min="48" max="48" width="9.5703125" style="25" bestFit="1" customWidth="1"/>
    <col min="49" max="16384" width="9.140625" style="25"/>
  </cols>
  <sheetData>
    <row r="1" spans="9:15" x14ac:dyDescent="0.25">
      <c r="I1" s="9"/>
      <c r="J1" s="11" t="s">
        <v>18</v>
      </c>
      <c r="K1" s="9"/>
      <c r="L1" s="62"/>
      <c r="M1" s="62"/>
      <c r="N1"/>
      <c r="O1"/>
    </row>
    <row r="2" spans="9:15" x14ac:dyDescent="0.25">
      <c r="I2" s="9"/>
      <c r="J2" s="9" t="s">
        <v>6</v>
      </c>
      <c r="K2" s="9"/>
      <c r="L2" s="65" t="s">
        <v>32</v>
      </c>
      <c r="M2" s="65" t="s">
        <v>49</v>
      </c>
      <c r="N2"/>
      <c r="O2"/>
    </row>
    <row r="3" spans="9:15" x14ac:dyDescent="0.25">
      <c r="I3" s="79" t="s">
        <v>96</v>
      </c>
      <c r="J3" s="13" t="s">
        <v>33</v>
      </c>
      <c r="K3" s="13" t="s">
        <v>44</v>
      </c>
      <c r="L3" s="65"/>
      <c r="M3" s="65"/>
      <c r="N3"/>
      <c r="O3"/>
    </row>
    <row r="4" spans="9:15" x14ac:dyDescent="0.25">
      <c r="I4" s="15">
        <v>2019</v>
      </c>
      <c r="J4" s="10">
        <v>791</v>
      </c>
      <c r="K4" s="10">
        <v>118</v>
      </c>
      <c r="L4" s="73">
        <v>791</v>
      </c>
      <c r="M4" s="73">
        <v>118</v>
      </c>
      <c r="N4"/>
      <c r="O4"/>
    </row>
    <row r="5" spans="9:15" x14ac:dyDescent="0.25">
      <c r="I5" s="80" t="s">
        <v>20</v>
      </c>
      <c r="J5" s="10">
        <v>61</v>
      </c>
      <c r="K5" s="10">
        <v>12</v>
      </c>
      <c r="L5" s="73">
        <v>61</v>
      </c>
      <c r="M5" s="73">
        <v>12</v>
      </c>
      <c r="N5"/>
      <c r="O5"/>
    </row>
    <row r="6" spans="9:15" x14ac:dyDescent="0.25">
      <c r="I6" s="63" t="s">
        <v>21</v>
      </c>
      <c r="J6" s="10">
        <v>64</v>
      </c>
      <c r="K6" s="10">
        <v>8</v>
      </c>
      <c r="L6" s="73">
        <v>64</v>
      </c>
      <c r="M6" s="73">
        <v>8</v>
      </c>
      <c r="N6"/>
      <c r="O6"/>
    </row>
    <row r="7" spans="9:15" x14ac:dyDescent="0.25">
      <c r="I7" s="63" t="s">
        <v>22</v>
      </c>
      <c r="J7" s="10">
        <v>62</v>
      </c>
      <c r="K7" s="10">
        <v>21</v>
      </c>
      <c r="L7" s="73">
        <v>62</v>
      </c>
      <c r="M7" s="73">
        <v>21</v>
      </c>
      <c r="N7"/>
      <c r="O7"/>
    </row>
    <row r="8" spans="9:15" x14ac:dyDescent="0.25">
      <c r="I8" s="63" t="s">
        <v>23</v>
      </c>
      <c r="J8" s="10">
        <v>78</v>
      </c>
      <c r="K8" s="10">
        <v>10</v>
      </c>
      <c r="L8" s="73">
        <v>78</v>
      </c>
      <c r="M8" s="73">
        <v>10</v>
      </c>
      <c r="N8"/>
      <c r="O8"/>
    </row>
    <row r="9" spans="9:15" x14ac:dyDescent="0.25">
      <c r="I9" s="63" t="s">
        <v>24</v>
      </c>
      <c r="J9" s="10">
        <v>74</v>
      </c>
      <c r="K9" s="10">
        <v>8</v>
      </c>
      <c r="L9" s="73">
        <v>74</v>
      </c>
      <c r="M9" s="73">
        <v>8</v>
      </c>
      <c r="N9"/>
      <c r="O9"/>
    </row>
    <row r="10" spans="9:15" x14ac:dyDescent="0.25">
      <c r="I10" s="63" t="s">
        <v>25</v>
      </c>
      <c r="J10" s="10">
        <v>58</v>
      </c>
      <c r="K10" s="10">
        <v>12</v>
      </c>
      <c r="L10" s="73">
        <v>58</v>
      </c>
      <c r="M10" s="73">
        <v>12</v>
      </c>
      <c r="N10"/>
      <c r="O10"/>
    </row>
    <row r="11" spans="9:15" x14ac:dyDescent="0.25">
      <c r="I11" s="63" t="s">
        <v>26</v>
      </c>
      <c r="J11" s="10">
        <v>58</v>
      </c>
      <c r="K11" s="10">
        <v>9</v>
      </c>
      <c r="L11" s="73">
        <v>58</v>
      </c>
      <c r="M11" s="73">
        <v>9</v>
      </c>
      <c r="N11"/>
      <c r="O11"/>
    </row>
    <row r="12" spans="9:15" x14ac:dyDescent="0.25">
      <c r="I12" s="63" t="s">
        <v>27</v>
      </c>
      <c r="J12" s="10">
        <v>58</v>
      </c>
      <c r="K12" s="10">
        <v>9</v>
      </c>
      <c r="L12" s="73">
        <v>58</v>
      </c>
      <c r="M12" s="73">
        <v>9</v>
      </c>
      <c r="N12"/>
      <c r="O12"/>
    </row>
    <row r="13" spans="9:15" x14ac:dyDescent="0.25">
      <c r="I13" s="63" t="s">
        <v>28</v>
      </c>
      <c r="J13" s="10">
        <v>69</v>
      </c>
      <c r="K13" s="10">
        <v>13</v>
      </c>
      <c r="L13" s="73">
        <v>69</v>
      </c>
      <c r="M13" s="73">
        <v>13</v>
      </c>
      <c r="N13"/>
      <c r="O13"/>
    </row>
    <row r="14" spans="9:15" x14ac:dyDescent="0.25">
      <c r="I14" s="63" t="s">
        <v>29</v>
      </c>
      <c r="J14" s="10">
        <v>82</v>
      </c>
      <c r="K14" s="10">
        <v>9</v>
      </c>
      <c r="L14" s="73">
        <v>82</v>
      </c>
      <c r="M14" s="73">
        <v>9</v>
      </c>
      <c r="N14"/>
      <c r="O14"/>
    </row>
    <row r="15" spans="9:15" x14ac:dyDescent="0.25">
      <c r="I15" s="63" t="s">
        <v>30</v>
      </c>
      <c r="J15" s="10">
        <v>65</v>
      </c>
      <c r="K15" s="10">
        <v>3</v>
      </c>
      <c r="L15" s="73">
        <v>65</v>
      </c>
      <c r="M15" s="73">
        <v>3</v>
      </c>
      <c r="N15"/>
      <c r="O15"/>
    </row>
    <row r="16" spans="9:15" x14ac:dyDescent="0.25">
      <c r="I16" s="81" t="s">
        <v>31</v>
      </c>
      <c r="J16" s="10">
        <v>62</v>
      </c>
      <c r="K16" s="10">
        <v>4</v>
      </c>
      <c r="L16" s="73">
        <v>62</v>
      </c>
      <c r="M16" s="73">
        <v>4</v>
      </c>
      <c r="N16"/>
      <c r="O16"/>
    </row>
    <row r="17" spans="9:15" x14ac:dyDescent="0.25">
      <c r="I17" s="15">
        <v>2020</v>
      </c>
      <c r="J17" s="10">
        <v>295</v>
      </c>
      <c r="K17" s="10">
        <v>30</v>
      </c>
      <c r="L17" s="73">
        <v>295</v>
      </c>
      <c r="M17" s="73">
        <v>30</v>
      </c>
      <c r="N17"/>
      <c r="O17"/>
    </row>
    <row r="18" spans="9:15" x14ac:dyDescent="0.25">
      <c r="I18" s="80" t="s">
        <v>20</v>
      </c>
      <c r="J18" s="10">
        <v>63</v>
      </c>
      <c r="K18" s="10">
        <v>7</v>
      </c>
      <c r="L18" s="73">
        <v>63</v>
      </c>
      <c r="M18" s="73">
        <v>7</v>
      </c>
      <c r="N18"/>
      <c r="O18"/>
    </row>
    <row r="19" spans="9:15" x14ac:dyDescent="0.25">
      <c r="I19" s="63" t="s">
        <v>21</v>
      </c>
      <c r="J19" s="10">
        <v>65</v>
      </c>
      <c r="K19" s="10">
        <v>5</v>
      </c>
      <c r="L19" s="73">
        <v>65</v>
      </c>
      <c r="M19" s="73">
        <v>5</v>
      </c>
      <c r="N19"/>
      <c r="O19"/>
    </row>
    <row r="20" spans="9:15" x14ac:dyDescent="0.25">
      <c r="I20" s="63" t="s">
        <v>22</v>
      </c>
      <c r="J20" s="10">
        <v>53</v>
      </c>
      <c r="K20" s="10">
        <v>8</v>
      </c>
      <c r="L20" s="73">
        <v>53</v>
      </c>
      <c r="M20" s="73">
        <v>8</v>
      </c>
      <c r="N20"/>
      <c r="O20"/>
    </row>
    <row r="21" spans="9:15" x14ac:dyDescent="0.25">
      <c r="I21" s="63" t="s">
        <v>23</v>
      </c>
      <c r="J21" s="10">
        <v>54</v>
      </c>
      <c r="K21" s="10">
        <v>6</v>
      </c>
      <c r="L21" s="73">
        <v>54</v>
      </c>
      <c r="M21" s="73">
        <v>6</v>
      </c>
      <c r="N21"/>
      <c r="O21"/>
    </row>
    <row r="22" spans="9:15" x14ac:dyDescent="0.25">
      <c r="I22" s="81" t="s">
        <v>24</v>
      </c>
      <c r="J22" s="10">
        <v>60</v>
      </c>
      <c r="K22" s="10">
        <v>4</v>
      </c>
      <c r="L22" s="73">
        <v>60</v>
      </c>
      <c r="M22" s="73">
        <v>4</v>
      </c>
      <c r="N22"/>
      <c r="O22"/>
    </row>
    <row r="23" spans="9:15" x14ac:dyDescent="0.25">
      <c r="I23" s="112" t="s">
        <v>19</v>
      </c>
      <c r="J23" s="10">
        <v>1086</v>
      </c>
      <c r="K23" s="10">
        <v>148</v>
      </c>
      <c r="L23" s="73">
        <v>1086</v>
      </c>
      <c r="M23" s="73">
        <v>148</v>
      </c>
      <c r="N23"/>
      <c r="O23"/>
    </row>
    <row r="24" spans="9:15" x14ac:dyDescent="0.25">
      <c r="I24" s="15"/>
      <c r="J24" s="10"/>
      <c r="K24" s="10"/>
      <c r="L24" s="73"/>
      <c r="M24" s="73"/>
    </row>
    <row r="25" spans="9:15" x14ac:dyDescent="0.25">
      <c r="I25" s="15"/>
      <c r="J25" s="10"/>
      <c r="K25" s="10"/>
      <c r="L25" s="73"/>
      <c r="M25" s="73"/>
    </row>
    <row r="26" spans="9:15" x14ac:dyDescent="0.25">
      <c r="I26" s="15"/>
      <c r="J26" s="10"/>
      <c r="K26" s="10"/>
      <c r="L26" s="73"/>
      <c r="M26" s="73"/>
    </row>
    <row r="27" spans="9:15" x14ac:dyDescent="0.25">
      <c r="I27" s="15"/>
      <c r="J27" s="10"/>
      <c r="K27" s="10"/>
      <c r="L27" s="73"/>
      <c r="M27" s="73"/>
    </row>
    <row r="28" spans="9:15" x14ac:dyDescent="0.25">
      <c r="I28" s="15"/>
      <c r="J28" s="10"/>
      <c r="K28" s="10"/>
      <c r="L28" s="73"/>
      <c r="M28" s="73"/>
    </row>
    <row r="29" spans="9:15" x14ac:dyDescent="0.25">
      <c r="I29" s="15"/>
      <c r="J29" s="10"/>
      <c r="K29" s="10"/>
      <c r="L29" s="73"/>
      <c r="M29" s="73"/>
    </row>
    <row r="31" spans="9:15" x14ac:dyDescent="0.25">
      <c r="I31" s="61" t="s">
        <v>45</v>
      </c>
      <c r="J31" s="20" t="s">
        <v>18</v>
      </c>
      <c r="K31" s="65"/>
      <c r="L31"/>
    </row>
    <row r="32" spans="9:15" x14ac:dyDescent="0.25">
      <c r="I32" s="14" t="s">
        <v>96</v>
      </c>
      <c r="J32" s="113" t="s">
        <v>6</v>
      </c>
      <c r="K32" s="65" t="s">
        <v>19</v>
      </c>
      <c r="L32"/>
    </row>
    <row r="33" spans="9:12" x14ac:dyDescent="0.25">
      <c r="I33" s="15">
        <v>2019</v>
      </c>
      <c r="J33" s="83">
        <v>0.70464997964997966</v>
      </c>
      <c r="K33" s="66">
        <v>0.70464997964997966</v>
      </c>
      <c r="L33"/>
    </row>
    <row r="34" spans="9:12" x14ac:dyDescent="0.25">
      <c r="I34" s="63" t="s">
        <v>20</v>
      </c>
      <c r="J34" s="83">
        <v>0.66666666666666663</v>
      </c>
      <c r="K34" s="66">
        <v>0.66666666666666663</v>
      </c>
      <c r="L34"/>
    </row>
    <row r="35" spans="9:12" x14ac:dyDescent="0.25">
      <c r="I35" s="63" t="s">
        <v>21</v>
      </c>
      <c r="J35" s="83">
        <v>0.875</v>
      </c>
      <c r="K35" s="66">
        <v>0.875</v>
      </c>
      <c r="L35"/>
    </row>
    <row r="36" spans="9:12" x14ac:dyDescent="0.25">
      <c r="I36" s="63" t="s">
        <v>22</v>
      </c>
      <c r="J36" s="83">
        <v>0.61904761904761907</v>
      </c>
      <c r="K36" s="66">
        <v>0.61904761904761907</v>
      </c>
      <c r="L36"/>
    </row>
    <row r="37" spans="9:12" x14ac:dyDescent="0.25">
      <c r="I37" s="63" t="s">
        <v>23</v>
      </c>
      <c r="J37" s="83">
        <v>0.7</v>
      </c>
      <c r="K37" s="66">
        <v>0.7</v>
      </c>
      <c r="L37"/>
    </row>
    <row r="38" spans="9:12" x14ac:dyDescent="0.25">
      <c r="I38" s="63" t="s">
        <v>24</v>
      </c>
      <c r="J38" s="83">
        <v>0.875</v>
      </c>
      <c r="K38" s="66">
        <v>0.875</v>
      </c>
      <c r="L38"/>
    </row>
    <row r="39" spans="9:12" x14ac:dyDescent="0.25">
      <c r="I39" s="63" t="s">
        <v>25</v>
      </c>
      <c r="J39" s="83">
        <v>0.5</v>
      </c>
      <c r="K39" s="66">
        <v>0.5</v>
      </c>
      <c r="L39"/>
    </row>
    <row r="40" spans="9:12" x14ac:dyDescent="0.25">
      <c r="I40" s="63" t="s">
        <v>26</v>
      </c>
      <c r="J40" s="83">
        <v>0.44444444444444442</v>
      </c>
      <c r="K40" s="66">
        <v>0.44444444444444442</v>
      </c>
      <c r="L40"/>
    </row>
    <row r="41" spans="9:12" x14ac:dyDescent="0.25">
      <c r="I41" s="63" t="s">
        <v>27</v>
      </c>
      <c r="J41" s="83">
        <v>0.55555555555555558</v>
      </c>
      <c r="K41" s="66">
        <v>0.55555555555555558</v>
      </c>
      <c r="L41"/>
    </row>
    <row r="42" spans="9:12" x14ac:dyDescent="0.25">
      <c r="I42" s="63" t="s">
        <v>28</v>
      </c>
      <c r="J42" s="83">
        <v>0.69230769230769229</v>
      </c>
      <c r="K42" s="66">
        <v>0.69230769230769229</v>
      </c>
      <c r="L42"/>
    </row>
    <row r="43" spans="9:12" x14ac:dyDescent="0.25">
      <c r="I43" s="63" t="s">
        <v>29</v>
      </c>
      <c r="J43" s="83">
        <v>0.77777777777777779</v>
      </c>
      <c r="K43" s="66">
        <v>0.77777777777777779</v>
      </c>
      <c r="L43"/>
    </row>
    <row r="44" spans="9:12" x14ac:dyDescent="0.25">
      <c r="I44" s="63" t="s">
        <v>30</v>
      </c>
      <c r="J44" s="83">
        <v>1</v>
      </c>
      <c r="K44" s="66">
        <v>1</v>
      </c>
      <c r="L44"/>
    </row>
    <row r="45" spans="9:12" x14ac:dyDescent="0.25">
      <c r="I45" s="63" t="s">
        <v>31</v>
      </c>
      <c r="J45" s="83">
        <v>0.75</v>
      </c>
      <c r="K45" s="66">
        <v>0.75</v>
      </c>
      <c r="L45"/>
    </row>
    <row r="46" spans="9:12" x14ac:dyDescent="0.25">
      <c r="I46" s="15">
        <v>2020</v>
      </c>
      <c r="J46" s="83">
        <v>0.86785714285714288</v>
      </c>
      <c r="K46" s="66">
        <v>0.86785714285714288</v>
      </c>
      <c r="L46"/>
    </row>
    <row r="47" spans="9:12" x14ac:dyDescent="0.25">
      <c r="I47" s="63" t="s">
        <v>20</v>
      </c>
      <c r="J47" s="83">
        <v>0.7142857142857143</v>
      </c>
      <c r="K47" s="66">
        <v>0.7142857142857143</v>
      </c>
      <c r="L47"/>
    </row>
    <row r="48" spans="9:12" x14ac:dyDescent="0.25">
      <c r="I48" s="114" t="s">
        <v>21</v>
      </c>
      <c r="J48" s="83">
        <v>1</v>
      </c>
      <c r="K48" s="66">
        <v>1</v>
      </c>
      <c r="L48"/>
    </row>
    <row r="49" spans="9:18" x14ac:dyDescent="0.25">
      <c r="I49" s="114" t="s">
        <v>22</v>
      </c>
      <c r="J49" s="83">
        <v>0.625</v>
      </c>
      <c r="K49" s="66">
        <v>0.625</v>
      </c>
      <c r="L49"/>
    </row>
    <row r="50" spans="9:18" x14ac:dyDescent="0.25">
      <c r="I50" s="114" t="s">
        <v>23</v>
      </c>
      <c r="J50" s="83">
        <v>1</v>
      </c>
      <c r="K50" s="66">
        <v>1</v>
      </c>
      <c r="L50"/>
    </row>
    <row r="51" spans="9:18" x14ac:dyDescent="0.25">
      <c r="I51" s="114" t="s">
        <v>24</v>
      </c>
      <c r="J51" s="83">
        <v>1</v>
      </c>
      <c r="K51" s="66">
        <v>1</v>
      </c>
      <c r="L51"/>
    </row>
    <row r="52" spans="9:18" x14ac:dyDescent="0.25">
      <c r="I52" s="15" t="s">
        <v>19</v>
      </c>
      <c r="J52" s="83">
        <v>0.75265208647561588</v>
      </c>
      <c r="K52" s="66">
        <v>0.75265208647561588</v>
      </c>
      <c r="L52"/>
    </row>
    <row r="53" spans="9:18" x14ac:dyDescent="0.25">
      <c r="I53" s="15"/>
      <c r="J53" s="70"/>
      <c r="K53" s="66"/>
    </row>
    <row r="54" spans="9:18" x14ac:dyDescent="0.25">
      <c r="I54" s="15"/>
      <c r="J54" s="70"/>
      <c r="K54" s="66"/>
    </row>
    <row r="55" spans="9:18" x14ac:dyDescent="0.25">
      <c r="I55" s="15"/>
      <c r="J55" s="70"/>
      <c r="K55" s="66"/>
    </row>
    <row r="56" spans="9:18" x14ac:dyDescent="0.25">
      <c r="I56" s="15"/>
      <c r="J56" s="70"/>
      <c r="K56" s="66"/>
    </row>
    <row r="57" spans="9:18" x14ac:dyDescent="0.25">
      <c r="I57" s="15"/>
      <c r="J57" s="70"/>
      <c r="K57" s="66"/>
    </row>
    <row r="58" spans="9:18" x14ac:dyDescent="0.25">
      <c r="I58" s="15"/>
      <c r="J58" s="70"/>
      <c r="K58" s="66"/>
    </row>
    <row r="59" spans="9:18" x14ac:dyDescent="0.25">
      <c r="I59" s="15"/>
      <c r="J59" s="70"/>
      <c r="K59" s="66"/>
    </row>
    <row r="60" spans="9:18" x14ac:dyDescent="0.25">
      <c r="I60" s="15"/>
      <c r="J60" s="70"/>
      <c r="K60" s="66"/>
    </row>
    <row r="61" spans="9:18" x14ac:dyDescent="0.25">
      <c r="I61" s="15"/>
      <c r="J61" s="70"/>
      <c r="K61" s="66"/>
    </row>
    <row r="62" spans="9:18" x14ac:dyDescent="0.25">
      <c r="I62" s="15"/>
      <c r="J62" s="70"/>
      <c r="K62" s="66"/>
    </row>
    <row r="63" spans="9:18" x14ac:dyDescent="0.25">
      <c r="I63" s="9"/>
      <c r="J63" s="11" t="s">
        <v>18</v>
      </c>
      <c r="K63" s="9"/>
      <c r="L63" s="9"/>
      <c r="M63" s="62"/>
      <c r="N63" s="62"/>
      <c r="O63" s="62"/>
      <c r="P63"/>
      <c r="Q63"/>
      <c r="R63"/>
    </row>
    <row r="64" spans="9:18" ht="30" x14ac:dyDescent="0.25">
      <c r="I64" s="82"/>
      <c r="J64" s="9" t="s">
        <v>6</v>
      </c>
      <c r="K64" s="9"/>
      <c r="L64" s="9"/>
      <c r="M64" s="65" t="s">
        <v>49</v>
      </c>
      <c r="N64" s="65" t="s">
        <v>50</v>
      </c>
      <c r="O64" s="65" t="s">
        <v>51</v>
      </c>
      <c r="P64"/>
      <c r="Q64"/>
      <c r="R64"/>
    </row>
    <row r="65" spans="9:18" ht="30" x14ac:dyDescent="0.25">
      <c r="I65" s="79" t="s">
        <v>96</v>
      </c>
      <c r="J65" s="13" t="s">
        <v>44</v>
      </c>
      <c r="K65" s="13" t="s">
        <v>47</v>
      </c>
      <c r="L65" s="13" t="s">
        <v>46</v>
      </c>
      <c r="M65" s="65"/>
      <c r="N65" s="65"/>
      <c r="O65" s="65"/>
      <c r="P65"/>
      <c r="Q65"/>
      <c r="R65"/>
    </row>
    <row r="66" spans="9:18" x14ac:dyDescent="0.25">
      <c r="I66" s="15">
        <v>2019</v>
      </c>
      <c r="J66" s="10">
        <v>118</v>
      </c>
      <c r="K66" s="10">
        <v>79</v>
      </c>
      <c r="L66" s="10">
        <v>14</v>
      </c>
      <c r="M66" s="73">
        <v>118</v>
      </c>
      <c r="N66" s="73">
        <v>79</v>
      </c>
      <c r="O66" s="73">
        <v>14</v>
      </c>
      <c r="P66"/>
      <c r="Q66"/>
      <c r="R66"/>
    </row>
    <row r="67" spans="9:18" x14ac:dyDescent="0.25">
      <c r="I67" s="63" t="s">
        <v>20</v>
      </c>
      <c r="J67" s="10">
        <v>12</v>
      </c>
      <c r="K67" s="10">
        <v>8</v>
      </c>
      <c r="L67" s="10"/>
      <c r="M67" s="73">
        <v>12</v>
      </c>
      <c r="N67" s="73">
        <v>8</v>
      </c>
      <c r="O67" s="73"/>
      <c r="P67"/>
      <c r="Q67"/>
      <c r="R67"/>
    </row>
    <row r="68" spans="9:18" x14ac:dyDescent="0.25">
      <c r="I68" s="63" t="s">
        <v>21</v>
      </c>
      <c r="J68" s="10">
        <v>8</v>
      </c>
      <c r="K68" s="10">
        <v>7</v>
      </c>
      <c r="L68" s="10">
        <v>1</v>
      </c>
      <c r="M68" s="73">
        <v>8</v>
      </c>
      <c r="N68" s="73">
        <v>7</v>
      </c>
      <c r="O68" s="73">
        <v>1</v>
      </c>
      <c r="P68"/>
      <c r="Q68"/>
      <c r="R68"/>
    </row>
    <row r="69" spans="9:18" x14ac:dyDescent="0.25">
      <c r="I69" s="63" t="s">
        <v>22</v>
      </c>
      <c r="J69" s="10">
        <v>21</v>
      </c>
      <c r="K69" s="10">
        <v>13</v>
      </c>
      <c r="L69" s="10">
        <v>2</v>
      </c>
      <c r="M69" s="73">
        <v>21</v>
      </c>
      <c r="N69" s="73">
        <v>13</v>
      </c>
      <c r="O69" s="73">
        <v>2</v>
      </c>
      <c r="P69"/>
      <c r="Q69"/>
      <c r="R69"/>
    </row>
    <row r="70" spans="9:18" x14ac:dyDescent="0.25">
      <c r="I70" s="63" t="s">
        <v>23</v>
      </c>
      <c r="J70" s="10">
        <v>10</v>
      </c>
      <c r="K70" s="10">
        <v>7</v>
      </c>
      <c r="L70" s="10">
        <v>2</v>
      </c>
      <c r="M70" s="73">
        <v>10</v>
      </c>
      <c r="N70" s="73">
        <v>7</v>
      </c>
      <c r="O70" s="73">
        <v>2</v>
      </c>
      <c r="P70"/>
      <c r="Q70"/>
      <c r="R70"/>
    </row>
    <row r="71" spans="9:18" x14ac:dyDescent="0.25">
      <c r="I71" s="63" t="s">
        <v>24</v>
      </c>
      <c r="J71" s="10">
        <v>8</v>
      </c>
      <c r="K71" s="10">
        <v>7</v>
      </c>
      <c r="L71" s="10"/>
      <c r="M71" s="73">
        <v>8</v>
      </c>
      <c r="N71" s="73">
        <v>7</v>
      </c>
      <c r="O71" s="73"/>
      <c r="P71"/>
      <c r="Q71"/>
      <c r="R71"/>
    </row>
    <row r="72" spans="9:18" x14ac:dyDescent="0.25">
      <c r="I72" s="63" t="s">
        <v>25</v>
      </c>
      <c r="J72" s="10">
        <v>12</v>
      </c>
      <c r="K72" s="10">
        <v>6</v>
      </c>
      <c r="L72" s="10">
        <v>1</v>
      </c>
      <c r="M72" s="73">
        <v>12</v>
      </c>
      <c r="N72" s="73">
        <v>6</v>
      </c>
      <c r="O72" s="73">
        <v>1</v>
      </c>
      <c r="P72"/>
      <c r="Q72"/>
      <c r="R72"/>
    </row>
    <row r="73" spans="9:18" x14ac:dyDescent="0.25">
      <c r="I73" s="63" t="s">
        <v>26</v>
      </c>
      <c r="J73" s="10">
        <v>9</v>
      </c>
      <c r="K73" s="10">
        <v>4</v>
      </c>
      <c r="L73" s="10">
        <v>1</v>
      </c>
      <c r="M73" s="73">
        <v>9</v>
      </c>
      <c r="N73" s="73">
        <v>4</v>
      </c>
      <c r="O73" s="73">
        <v>1</v>
      </c>
      <c r="P73"/>
      <c r="Q73"/>
      <c r="R73"/>
    </row>
    <row r="74" spans="9:18" x14ac:dyDescent="0.25">
      <c r="I74" s="63" t="s">
        <v>27</v>
      </c>
      <c r="J74" s="10">
        <v>9</v>
      </c>
      <c r="K74" s="10">
        <v>5</v>
      </c>
      <c r="L74" s="10">
        <v>2</v>
      </c>
      <c r="M74" s="73">
        <v>9</v>
      </c>
      <c r="N74" s="73">
        <v>5</v>
      </c>
      <c r="O74" s="73">
        <v>2</v>
      </c>
      <c r="P74"/>
      <c r="Q74"/>
      <c r="R74"/>
    </row>
    <row r="75" spans="9:18" x14ac:dyDescent="0.25">
      <c r="I75" s="63" t="s">
        <v>28</v>
      </c>
      <c r="J75" s="10">
        <v>13</v>
      </c>
      <c r="K75" s="10">
        <v>9</v>
      </c>
      <c r="L75" s="10">
        <v>3</v>
      </c>
      <c r="M75" s="73">
        <v>13</v>
      </c>
      <c r="N75" s="73">
        <v>9</v>
      </c>
      <c r="O75" s="73">
        <v>3</v>
      </c>
      <c r="P75"/>
      <c r="Q75"/>
      <c r="R75"/>
    </row>
    <row r="76" spans="9:18" x14ac:dyDescent="0.25">
      <c r="I76" s="63" t="s">
        <v>29</v>
      </c>
      <c r="J76" s="10">
        <v>9</v>
      </c>
      <c r="K76" s="10">
        <v>7</v>
      </c>
      <c r="L76" s="10">
        <v>1</v>
      </c>
      <c r="M76" s="73">
        <v>9</v>
      </c>
      <c r="N76" s="73">
        <v>7</v>
      </c>
      <c r="O76" s="73">
        <v>1</v>
      </c>
      <c r="P76"/>
      <c r="Q76"/>
      <c r="R76"/>
    </row>
    <row r="77" spans="9:18" x14ac:dyDescent="0.25">
      <c r="I77" s="63" t="s">
        <v>30</v>
      </c>
      <c r="J77" s="10">
        <v>3</v>
      </c>
      <c r="K77" s="10">
        <v>3</v>
      </c>
      <c r="L77" s="10"/>
      <c r="M77" s="73">
        <v>3</v>
      </c>
      <c r="N77" s="73">
        <v>3</v>
      </c>
      <c r="O77" s="73"/>
      <c r="P77"/>
      <c r="Q77"/>
      <c r="R77"/>
    </row>
    <row r="78" spans="9:18" x14ac:dyDescent="0.25">
      <c r="I78" s="81" t="s">
        <v>31</v>
      </c>
      <c r="J78" s="10">
        <v>4</v>
      </c>
      <c r="K78" s="10">
        <v>3</v>
      </c>
      <c r="L78" s="10">
        <v>1</v>
      </c>
      <c r="M78" s="73">
        <v>4</v>
      </c>
      <c r="N78" s="73">
        <v>3</v>
      </c>
      <c r="O78" s="73">
        <v>1</v>
      </c>
      <c r="P78"/>
      <c r="Q78"/>
      <c r="R78"/>
    </row>
    <row r="79" spans="9:18" x14ac:dyDescent="0.25">
      <c r="I79" s="15">
        <v>2020</v>
      </c>
      <c r="J79" s="10">
        <v>30</v>
      </c>
      <c r="K79" s="10">
        <v>25</v>
      </c>
      <c r="L79" s="10">
        <v>2</v>
      </c>
      <c r="M79" s="73">
        <v>30</v>
      </c>
      <c r="N79" s="73">
        <v>25</v>
      </c>
      <c r="O79" s="73">
        <v>2</v>
      </c>
      <c r="P79"/>
      <c r="Q79"/>
      <c r="R79"/>
    </row>
    <row r="80" spans="9:18" x14ac:dyDescent="0.25">
      <c r="I80" s="63" t="s">
        <v>20</v>
      </c>
      <c r="J80" s="10">
        <v>7</v>
      </c>
      <c r="K80" s="10">
        <v>5</v>
      </c>
      <c r="L80" s="10"/>
      <c r="M80" s="73">
        <v>7</v>
      </c>
      <c r="N80" s="73">
        <v>5</v>
      </c>
      <c r="O80" s="73"/>
      <c r="P80"/>
      <c r="Q80"/>
      <c r="R80"/>
    </row>
    <row r="81" spans="9:18" x14ac:dyDescent="0.25">
      <c r="I81" s="63" t="s">
        <v>21</v>
      </c>
      <c r="J81" s="10">
        <v>5</v>
      </c>
      <c r="K81" s="10">
        <v>5</v>
      </c>
      <c r="L81" s="10"/>
      <c r="M81" s="73">
        <v>5</v>
      </c>
      <c r="N81" s="73">
        <v>5</v>
      </c>
      <c r="O81" s="73"/>
      <c r="P81"/>
      <c r="Q81"/>
      <c r="R81"/>
    </row>
    <row r="82" spans="9:18" x14ac:dyDescent="0.25">
      <c r="I82" s="63" t="s">
        <v>22</v>
      </c>
      <c r="J82" s="10">
        <v>8</v>
      </c>
      <c r="K82" s="10">
        <v>5</v>
      </c>
      <c r="L82" s="10"/>
      <c r="M82" s="73">
        <v>8</v>
      </c>
      <c r="N82" s="73">
        <v>5</v>
      </c>
      <c r="O82" s="73"/>
      <c r="P82"/>
      <c r="Q82"/>
      <c r="R82"/>
    </row>
    <row r="83" spans="9:18" x14ac:dyDescent="0.25">
      <c r="I83" s="63" t="s">
        <v>23</v>
      </c>
      <c r="J83" s="10">
        <v>6</v>
      </c>
      <c r="K83" s="10">
        <v>6</v>
      </c>
      <c r="L83" s="10">
        <v>2</v>
      </c>
      <c r="M83" s="73">
        <v>6</v>
      </c>
      <c r="N83" s="73">
        <v>6</v>
      </c>
      <c r="O83" s="73">
        <v>2</v>
      </c>
      <c r="P83"/>
      <c r="Q83"/>
      <c r="R83"/>
    </row>
    <row r="84" spans="9:18" x14ac:dyDescent="0.25">
      <c r="I84" s="81" t="s">
        <v>24</v>
      </c>
      <c r="J84" s="10">
        <v>4</v>
      </c>
      <c r="K84" s="10">
        <v>4</v>
      </c>
      <c r="L84" s="10"/>
      <c r="M84" s="73">
        <v>4</v>
      </c>
      <c r="N84" s="73">
        <v>4</v>
      </c>
      <c r="O84" s="73"/>
      <c r="P84"/>
      <c r="Q84"/>
      <c r="R84"/>
    </row>
    <row r="85" spans="9:18" x14ac:dyDescent="0.25">
      <c r="I85" s="15" t="s">
        <v>19</v>
      </c>
      <c r="J85" s="10">
        <v>148</v>
      </c>
      <c r="K85" s="10">
        <v>104</v>
      </c>
      <c r="L85" s="10">
        <v>16</v>
      </c>
      <c r="M85" s="73">
        <v>148</v>
      </c>
      <c r="N85" s="73">
        <v>104</v>
      </c>
      <c r="O85" s="73">
        <v>16</v>
      </c>
      <c r="P85"/>
      <c r="Q85"/>
      <c r="R85"/>
    </row>
    <row r="100" spans="9:12" ht="26.25" x14ac:dyDescent="0.25">
      <c r="I100" s="61" t="s">
        <v>48</v>
      </c>
      <c r="J100" s="16" t="s">
        <v>18</v>
      </c>
      <c r="K100" s="67"/>
      <c r="L100"/>
    </row>
    <row r="101" spans="9:12" x14ac:dyDescent="0.25">
      <c r="I101" s="14" t="s">
        <v>52</v>
      </c>
      <c r="J101" s="13" t="s">
        <v>6</v>
      </c>
      <c r="K101" s="65" t="s">
        <v>19</v>
      </c>
      <c r="L101"/>
    </row>
    <row r="102" spans="9:12" x14ac:dyDescent="0.25">
      <c r="I102" s="15">
        <v>2019</v>
      </c>
      <c r="J102" s="68">
        <v>0.18405067155067154</v>
      </c>
      <c r="K102" s="69">
        <v>0.18405067155067154</v>
      </c>
      <c r="L102"/>
    </row>
    <row r="103" spans="9:12" x14ac:dyDescent="0.25">
      <c r="I103" s="63" t="s">
        <v>20</v>
      </c>
      <c r="J103" s="68">
        <v>0</v>
      </c>
      <c r="K103" s="69">
        <v>0</v>
      </c>
      <c r="L103"/>
    </row>
    <row r="104" spans="9:12" x14ac:dyDescent="0.25">
      <c r="I104" s="63" t="s">
        <v>21</v>
      </c>
      <c r="J104" s="68">
        <v>0.14285714285714285</v>
      </c>
      <c r="K104" s="69">
        <v>0.14285714285714285</v>
      </c>
      <c r="L104"/>
    </row>
    <row r="105" spans="9:12" x14ac:dyDescent="0.25">
      <c r="I105" s="63" t="s">
        <v>22</v>
      </c>
      <c r="J105" s="68">
        <v>0.15384615384615385</v>
      </c>
      <c r="K105" s="69">
        <v>0.15384615384615385</v>
      </c>
      <c r="L105"/>
    </row>
    <row r="106" spans="9:12" x14ac:dyDescent="0.25">
      <c r="I106" s="63" t="s">
        <v>23</v>
      </c>
      <c r="J106" s="68">
        <v>0.2857142857142857</v>
      </c>
      <c r="K106" s="69">
        <v>0.2857142857142857</v>
      </c>
      <c r="L106"/>
    </row>
    <row r="107" spans="9:12" x14ac:dyDescent="0.25">
      <c r="I107" s="63" t="s">
        <v>24</v>
      </c>
      <c r="J107" s="68">
        <v>0</v>
      </c>
      <c r="K107" s="69">
        <v>0</v>
      </c>
      <c r="L107"/>
    </row>
    <row r="108" spans="9:12" x14ac:dyDescent="0.25">
      <c r="I108" s="63" t="s">
        <v>25</v>
      </c>
      <c r="J108" s="68">
        <v>0.16666666666666666</v>
      </c>
      <c r="K108" s="69">
        <v>0.16666666666666666</v>
      </c>
      <c r="L108"/>
    </row>
    <row r="109" spans="9:12" x14ac:dyDescent="0.25">
      <c r="I109" s="63" t="s">
        <v>26</v>
      </c>
      <c r="J109" s="68">
        <v>0.25</v>
      </c>
      <c r="K109" s="69">
        <v>0.25</v>
      </c>
      <c r="L109"/>
    </row>
    <row r="110" spans="9:12" x14ac:dyDescent="0.25">
      <c r="I110" s="63" t="s">
        <v>27</v>
      </c>
      <c r="J110" s="68">
        <v>0.4</v>
      </c>
      <c r="K110" s="69">
        <v>0.4</v>
      </c>
      <c r="L110"/>
    </row>
    <row r="111" spans="9:12" x14ac:dyDescent="0.25">
      <c r="I111" s="63" t="s">
        <v>28</v>
      </c>
      <c r="J111" s="68">
        <v>0.33333333333333331</v>
      </c>
      <c r="K111" s="69">
        <v>0.33333333333333331</v>
      </c>
      <c r="L111"/>
    </row>
    <row r="112" spans="9:12" x14ac:dyDescent="0.25">
      <c r="I112" s="63" t="s">
        <v>29</v>
      </c>
      <c r="J112" s="68">
        <v>0.14285714285714285</v>
      </c>
      <c r="K112" s="69">
        <v>0.14285714285714285</v>
      </c>
      <c r="L112"/>
    </row>
    <row r="113" spans="6:34" x14ac:dyDescent="0.25">
      <c r="I113" s="63" t="s">
        <v>30</v>
      </c>
      <c r="J113" s="68">
        <v>0</v>
      </c>
      <c r="K113" s="69">
        <v>0</v>
      </c>
      <c r="L113"/>
      <c r="N113" s="26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6:34" x14ac:dyDescent="0.25">
      <c r="I114" s="63" t="s">
        <v>31</v>
      </c>
      <c r="J114" s="68">
        <v>0.33333333333333331</v>
      </c>
      <c r="K114" s="69">
        <v>0.33333333333333331</v>
      </c>
      <c r="L114"/>
      <c r="Q114" s="28"/>
      <c r="R114" s="28"/>
      <c r="S114" s="28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6:34" x14ac:dyDescent="0.25">
      <c r="I115" s="15">
        <v>2020</v>
      </c>
      <c r="J115" s="68">
        <v>6.6666666666666666E-2</v>
      </c>
      <c r="K115" s="69">
        <v>6.6666666666666666E-2</v>
      </c>
      <c r="L115"/>
      <c r="M115" s="28"/>
      <c r="N115" s="28"/>
      <c r="O115" s="28"/>
      <c r="P115" s="28"/>
      <c r="Q115" s="28"/>
      <c r="R115" s="28"/>
      <c r="S115" s="28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6:34" x14ac:dyDescent="0.25">
      <c r="I116" s="63" t="s">
        <v>20</v>
      </c>
      <c r="J116" s="68">
        <v>0</v>
      </c>
      <c r="K116" s="69">
        <v>0</v>
      </c>
      <c r="L116"/>
      <c r="M116" s="30"/>
      <c r="N116" s="29"/>
      <c r="O116" s="29"/>
      <c r="P116" s="29"/>
      <c r="Q116" s="29"/>
      <c r="R116" s="29"/>
      <c r="S116" s="29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6:34" x14ac:dyDescent="0.25">
      <c r="I117" s="63" t="s">
        <v>21</v>
      </c>
      <c r="J117" s="68">
        <v>0</v>
      </c>
      <c r="K117" s="69">
        <v>0</v>
      </c>
      <c r="L117"/>
      <c r="M117" s="30"/>
      <c r="N117" s="29"/>
      <c r="O117" s="29"/>
      <c r="P117" s="29"/>
      <c r="Q117" s="29"/>
      <c r="R117" s="29"/>
      <c r="S117" s="29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6:34" x14ac:dyDescent="0.25">
      <c r="I118" s="63" t="s">
        <v>22</v>
      </c>
      <c r="J118" s="68">
        <v>0</v>
      </c>
      <c r="K118" s="69">
        <v>0</v>
      </c>
      <c r="L118"/>
      <c r="M118" s="30"/>
      <c r="N118" s="29"/>
      <c r="O118" s="29"/>
      <c r="P118" s="29"/>
      <c r="Q118" s="29"/>
      <c r="R118" s="29"/>
      <c r="S118" s="29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6:34" x14ac:dyDescent="0.25">
      <c r="I119" s="63" t="s">
        <v>23</v>
      </c>
      <c r="J119" s="68">
        <v>0.33333333333333331</v>
      </c>
      <c r="K119" s="69">
        <v>0.33333333333333331</v>
      </c>
      <c r="L119"/>
      <c r="M119" s="30"/>
      <c r="N119" s="29"/>
      <c r="O119" s="29"/>
      <c r="P119" s="29"/>
      <c r="Q119" s="29"/>
      <c r="R119" s="29"/>
      <c r="S119" s="2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6:34" x14ac:dyDescent="0.25">
      <c r="I120" s="63" t="s">
        <v>24</v>
      </c>
      <c r="J120" s="68">
        <v>0</v>
      </c>
      <c r="K120" s="69">
        <v>0</v>
      </c>
      <c r="L120"/>
      <c r="M120" s="30"/>
      <c r="N120" s="29"/>
      <c r="O120" s="29"/>
      <c r="P120" s="29"/>
      <c r="Q120" s="29"/>
      <c r="R120" s="29"/>
      <c r="S120" s="29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6:34" x14ac:dyDescent="0.25">
      <c r="I121" s="15" t="s">
        <v>19</v>
      </c>
      <c r="J121" s="68">
        <v>0.14952596423184658</v>
      </c>
      <c r="K121" s="69">
        <v>0.14952596423184658</v>
      </c>
      <c r="L121"/>
      <c r="M121" s="30"/>
      <c r="N121" s="29"/>
      <c r="O121" s="29"/>
      <c r="P121" s="29"/>
      <c r="Q121" s="29"/>
      <c r="R121" s="29"/>
      <c r="S121" s="29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6:34" x14ac:dyDescent="0.25">
      <c r="J122" s="29"/>
      <c r="K122" s="9"/>
      <c r="L122" s="9"/>
      <c r="M122" s="30"/>
      <c r="N122" s="29"/>
      <c r="O122" s="29"/>
      <c r="P122" s="29"/>
      <c r="Q122" s="29"/>
      <c r="R122" s="29"/>
      <c r="S122" s="29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6:34" x14ac:dyDescent="0.25">
      <c r="J123" s="29"/>
      <c r="K123" s="9"/>
      <c r="L123" s="9"/>
      <c r="M123" s="30"/>
      <c r="N123" s="29"/>
      <c r="O123" s="29"/>
      <c r="P123" s="29"/>
      <c r="Q123" s="29"/>
      <c r="R123" s="29"/>
      <c r="S123" s="29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6:34" x14ac:dyDescent="0.25">
      <c r="J124" s="29"/>
      <c r="K124" s="9"/>
      <c r="L124" s="9"/>
      <c r="M124" s="30"/>
      <c r="N124" s="29"/>
      <c r="O124" s="29"/>
      <c r="P124" s="29"/>
      <c r="Q124" s="29"/>
      <c r="R124" s="29"/>
      <c r="S124" s="29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6:34" x14ac:dyDescent="0.25">
      <c r="J125" s="29"/>
      <c r="K125" s="9"/>
      <c r="L125" s="9"/>
      <c r="M125" s="30"/>
      <c r="N125" s="29"/>
      <c r="O125" s="29"/>
      <c r="P125" s="29"/>
      <c r="Q125" s="29"/>
      <c r="R125" s="29"/>
      <c r="S125" s="29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6:34" x14ac:dyDescent="0.25">
      <c r="J126" s="29"/>
      <c r="K126" s="9"/>
      <c r="L126" s="9"/>
      <c r="M126" s="30"/>
      <c r="N126" s="29"/>
      <c r="O126" s="29"/>
      <c r="P126" s="29"/>
      <c r="Q126" s="29"/>
      <c r="R126" s="29"/>
      <c r="S126" s="29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6:34" x14ac:dyDescent="0.25">
      <c r="F127" s="74"/>
      <c r="G127" s="73"/>
      <c r="H127" s="29"/>
      <c r="I127" s="29"/>
      <c r="J127" s="29"/>
      <c r="K127" s="9"/>
      <c r="L127" s="9"/>
      <c r="M127" s="30"/>
      <c r="N127" s="29"/>
      <c r="O127" s="29"/>
      <c r="P127" s="29"/>
      <c r="Q127" s="29"/>
      <c r="R127" s="29"/>
      <c r="S127" s="29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6:34" x14ac:dyDescent="0.25">
      <c r="F128" s="74"/>
      <c r="G128" s="73"/>
      <c r="H128" s="29"/>
      <c r="I128" s="29"/>
      <c r="J128" s="29"/>
      <c r="K128" s="9"/>
      <c r="L128" s="9"/>
      <c r="M128" s="30"/>
      <c r="N128" s="29"/>
      <c r="O128" s="29"/>
      <c r="P128" s="29"/>
      <c r="Q128" s="29"/>
      <c r="R128" s="29"/>
      <c r="S128" s="29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6:48" x14ac:dyDescent="0.25">
      <c r="F129" s="74"/>
      <c r="G129" s="73"/>
      <c r="H129" s="29"/>
      <c r="I129" s="29"/>
      <c r="J129" s="29"/>
      <c r="K129" s="9"/>
      <c r="L129" s="9"/>
      <c r="M129" s="30"/>
      <c r="N129" s="29"/>
      <c r="O129" s="29"/>
      <c r="P129" s="29"/>
      <c r="Q129" s="29"/>
      <c r="R129" s="29"/>
      <c r="S129" s="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6:48" x14ac:dyDescent="0.25">
      <c r="F130" s="30"/>
      <c r="G130" s="29"/>
      <c r="H130" s="29"/>
      <c r="I130" s="29"/>
      <c r="J130" s="29"/>
      <c r="K130" s="9"/>
      <c r="L130" s="9"/>
      <c r="M130" s="30"/>
      <c r="N130" s="29"/>
      <c r="O130" s="29"/>
      <c r="P130" s="29"/>
      <c r="Q130" s="29"/>
      <c r="R130" s="29"/>
      <c r="S130" s="29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6:48" x14ac:dyDescent="0.25">
      <c r="J131" s="29"/>
      <c r="K131" s="9"/>
      <c r="L131" s="9"/>
      <c r="M131" s="30"/>
      <c r="N131" s="29"/>
      <c r="O131" s="29"/>
      <c r="P131" s="29"/>
      <c r="Q131" s="29"/>
      <c r="R131" s="29"/>
      <c r="S131" s="29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4" spans="6:48" x14ac:dyDescent="0.25"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</row>
    <row r="135" spans="6:48" x14ac:dyDescent="0.25">
      <c r="J135" s="28"/>
      <c r="K135" s="28"/>
      <c r="L135" s="28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</row>
    <row r="136" spans="6:48" x14ac:dyDescent="0.25">
      <c r="J136" s="28"/>
      <c r="K136" s="28"/>
      <c r="L136" s="28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</row>
    <row r="137" spans="6:48" x14ac:dyDescent="0.25">
      <c r="J137" s="29"/>
      <c r="K137" s="29"/>
      <c r="L137" s="29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</row>
    <row r="138" spans="6:48" x14ac:dyDescent="0.25">
      <c r="J138" s="29"/>
      <c r="K138" s="29"/>
      <c r="L138" s="29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</row>
    <row r="139" spans="6:48" x14ac:dyDescent="0.25">
      <c r="J139" s="29"/>
      <c r="K139" s="29"/>
      <c r="L139" s="2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</row>
    <row r="140" spans="6:48" x14ac:dyDescent="0.25">
      <c r="J140" s="29"/>
      <c r="K140" s="29"/>
      <c r="L140" s="29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</row>
    <row r="141" spans="6:48" x14ac:dyDescent="0.25">
      <c r="J141" s="29"/>
      <c r="K141" s="29"/>
      <c r="L141" s="29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</row>
    <row r="142" spans="6:48" x14ac:dyDescent="0.25">
      <c r="J142" s="29"/>
      <c r="K142" s="29"/>
      <c r="L142" s="29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</row>
    <row r="143" spans="6:48" x14ac:dyDescent="0.25">
      <c r="J143" s="29"/>
      <c r="K143" s="29"/>
      <c r="L143" s="29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</row>
    <row r="144" spans="6:48" x14ac:dyDescent="0.25">
      <c r="J144" s="29"/>
      <c r="K144" s="29"/>
      <c r="L144" s="29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</row>
    <row r="145" spans="1:48" x14ac:dyDescent="0.25">
      <c r="J145" s="29"/>
      <c r="K145" s="29"/>
      <c r="L145" s="29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</row>
    <row r="146" spans="1:48" x14ac:dyDescent="0.25">
      <c r="J146" s="29"/>
      <c r="K146" s="29"/>
      <c r="L146" s="29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</row>
    <row r="147" spans="1:48" x14ac:dyDescent="0.25">
      <c r="J147" s="29"/>
      <c r="K147" s="29"/>
      <c r="L147" s="29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</row>
    <row r="148" spans="1:48" x14ac:dyDescent="0.25">
      <c r="J148" s="29"/>
      <c r="K148" s="29"/>
      <c r="L148" s="29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</row>
    <row r="149" spans="1:48" x14ac:dyDescent="0.25">
      <c r="J149" s="29"/>
      <c r="K149" s="29"/>
      <c r="L149" s="2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</row>
    <row r="150" spans="1:48" x14ac:dyDescent="0.25">
      <c r="F150" s="30"/>
      <c r="G150" s="73"/>
      <c r="H150" s="73"/>
      <c r="I150" s="73"/>
      <c r="J150" s="29"/>
      <c r="K150" s="29"/>
      <c r="L150" s="29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</row>
    <row r="151" spans="1:48" x14ac:dyDescent="0.25">
      <c r="F151" s="30"/>
      <c r="G151" s="73"/>
      <c r="H151" s="73"/>
      <c r="I151" s="73"/>
      <c r="J151" s="29"/>
      <c r="K151" s="29"/>
      <c r="L151" s="29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</row>
    <row r="152" spans="1:48" x14ac:dyDescent="0.25">
      <c r="F152" s="30"/>
      <c r="G152" s="73"/>
      <c r="H152" s="73"/>
      <c r="I152" s="73"/>
      <c r="J152" s="29"/>
      <c r="K152" s="29"/>
      <c r="L152" s="29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</row>
    <row r="153" spans="1:48" x14ac:dyDescent="0.25">
      <c r="F153" s="30"/>
      <c r="G153" s="73"/>
      <c r="H153" s="73"/>
      <c r="I153" s="73"/>
      <c r="J153" s="29"/>
      <c r="K153" s="29"/>
      <c r="L153" s="29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</row>
    <row r="154" spans="1:48" x14ac:dyDescent="0.25">
      <c r="F154" s="30"/>
      <c r="G154" s="29"/>
      <c r="H154" s="29"/>
      <c r="I154" s="29"/>
      <c r="J154" s="29"/>
      <c r="K154" s="29"/>
      <c r="L154" s="29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</row>
    <row r="155" spans="1:48" x14ac:dyDescent="0.25">
      <c r="F155" s="30"/>
      <c r="G155" s="29"/>
      <c r="H155" s="29"/>
      <c r="I155" s="29"/>
      <c r="J155" s="29"/>
      <c r="K155" s="29"/>
      <c r="L155" s="29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</row>
    <row r="158" spans="1:48" x14ac:dyDescent="0.25">
      <c r="A158" s="28"/>
      <c r="B158" s="31"/>
      <c r="F158" s="9"/>
      <c r="G158" s="9"/>
      <c r="H158" s="9"/>
      <c r="I158" s="9"/>
      <c r="J158" s="9"/>
      <c r="K158" s="9"/>
      <c r="L158" s="9"/>
      <c r="M158"/>
      <c r="N158"/>
      <c r="O158"/>
    </row>
    <row r="159" spans="1:48" x14ac:dyDescent="0.25">
      <c r="A159" s="28"/>
      <c r="B159" s="28"/>
      <c r="F159" s="9"/>
      <c r="G159" s="9"/>
      <c r="H159" s="9"/>
      <c r="I159" s="9"/>
      <c r="J159" s="9"/>
      <c r="K159" s="9"/>
      <c r="L159" s="9"/>
      <c r="M159"/>
      <c r="N159"/>
      <c r="O159"/>
    </row>
    <row r="160" spans="1:48" x14ac:dyDescent="0.25">
      <c r="A160" s="30"/>
      <c r="B160" s="72"/>
      <c r="F160" s="9"/>
      <c r="G160" s="9"/>
      <c r="H160" s="9"/>
      <c r="I160" s="9"/>
      <c r="J160" s="9"/>
      <c r="K160" s="9"/>
      <c r="L160" s="9"/>
      <c r="M160"/>
      <c r="N160"/>
      <c r="O160"/>
    </row>
    <row r="161" spans="1:15" x14ac:dyDescent="0.25">
      <c r="A161" s="30"/>
      <c r="B161" s="72"/>
      <c r="F161" s="9"/>
      <c r="G161" s="9"/>
      <c r="H161" s="9"/>
      <c r="I161" s="9"/>
      <c r="J161" s="9"/>
      <c r="K161" s="9"/>
      <c r="L161" s="9"/>
      <c r="M161"/>
      <c r="N161"/>
      <c r="O161"/>
    </row>
    <row r="162" spans="1:15" x14ac:dyDescent="0.25">
      <c r="A162" s="30"/>
      <c r="B162" s="72"/>
      <c r="F162" s="9"/>
      <c r="G162" s="9"/>
      <c r="H162" s="9"/>
      <c r="I162" s="9"/>
      <c r="J162" s="9"/>
      <c r="K162" s="9"/>
      <c r="L162" s="9"/>
      <c r="M162"/>
      <c r="N162"/>
      <c r="O162"/>
    </row>
    <row r="163" spans="1:15" x14ac:dyDescent="0.25">
      <c r="A163" s="30"/>
      <c r="B163" s="72"/>
      <c r="F163" s="9"/>
      <c r="G163" s="9"/>
      <c r="H163" s="9"/>
      <c r="I163" s="9"/>
      <c r="J163" s="9"/>
      <c r="K163" s="9"/>
      <c r="L163" s="9"/>
      <c r="M163"/>
      <c r="N163"/>
      <c r="O163"/>
    </row>
    <row r="164" spans="1:15" x14ac:dyDescent="0.25">
      <c r="A164" s="30"/>
      <c r="B164" s="72"/>
      <c r="F164" s="9"/>
      <c r="G164" s="9"/>
      <c r="H164" s="9"/>
      <c r="I164" s="9"/>
      <c r="J164" s="9"/>
      <c r="K164" s="9"/>
      <c r="L164" s="9"/>
      <c r="M164"/>
      <c r="N164"/>
      <c r="O164"/>
    </row>
    <row r="165" spans="1:15" x14ac:dyDescent="0.25">
      <c r="A165" s="30"/>
      <c r="B165" s="72"/>
      <c r="F165" s="9"/>
      <c r="G165" s="9"/>
      <c r="H165" s="9"/>
      <c r="I165" s="9"/>
      <c r="J165" s="9"/>
      <c r="K165" s="9"/>
      <c r="L165" s="9"/>
      <c r="M165"/>
      <c r="N165"/>
      <c r="O165"/>
    </row>
    <row r="166" spans="1:15" x14ac:dyDescent="0.25">
      <c r="A166" s="30"/>
      <c r="B166" s="72"/>
      <c r="F166" s="9"/>
      <c r="G166" s="9"/>
      <c r="H166" s="9"/>
      <c r="I166" s="9"/>
      <c r="J166" s="9"/>
      <c r="K166" s="9"/>
      <c r="L166" s="9"/>
      <c r="M166"/>
      <c r="N166"/>
      <c r="O166"/>
    </row>
    <row r="167" spans="1:15" x14ac:dyDescent="0.25">
      <c r="A167" s="30"/>
      <c r="B167" s="72"/>
      <c r="F167" s="9"/>
      <c r="G167" s="9"/>
      <c r="H167" s="9"/>
      <c r="I167" s="9"/>
      <c r="J167" s="9"/>
      <c r="K167" s="9"/>
      <c r="L167" s="9"/>
      <c r="M167"/>
      <c r="N167"/>
      <c r="O167"/>
    </row>
    <row r="168" spans="1:15" x14ac:dyDescent="0.25">
      <c r="A168" s="30"/>
      <c r="B168" s="72"/>
      <c r="F168" s="9"/>
      <c r="G168" s="9"/>
      <c r="H168" s="9"/>
      <c r="I168" s="9"/>
      <c r="J168" s="9"/>
      <c r="K168" s="9"/>
      <c r="L168" s="9"/>
      <c r="M168"/>
      <c r="N168"/>
      <c r="O168"/>
    </row>
    <row r="169" spans="1:15" x14ac:dyDescent="0.25">
      <c r="A169" s="30"/>
      <c r="B169" s="72"/>
      <c r="F169" s="9"/>
      <c r="G169" s="9"/>
      <c r="H169" s="9"/>
      <c r="I169" s="9"/>
      <c r="J169" s="9"/>
      <c r="K169" s="9"/>
      <c r="L169" s="9"/>
      <c r="M169"/>
      <c r="N169"/>
      <c r="O169"/>
    </row>
    <row r="170" spans="1:15" x14ac:dyDescent="0.25">
      <c r="A170" s="30"/>
      <c r="B170" s="72"/>
      <c r="F170" s="9"/>
      <c r="G170" s="9"/>
      <c r="H170" s="9"/>
      <c r="I170" s="9"/>
      <c r="J170" s="9"/>
      <c r="K170" s="9"/>
      <c r="L170" s="9"/>
      <c r="M170"/>
      <c r="N170"/>
      <c r="O170"/>
    </row>
    <row r="171" spans="1:15" x14ac:dyDescent="0.25">
      <c r="A171" s="30"/>
      <c r="B171" s="72"/>
      <c r="F171" s="9"/>
      <c r="G171" s="9"/>
      <c r="H171" s="9"/>
      <c r="I171" s="9"/>
      <c r="J171" s="9"/>
      <c r="K171" s="9"/>
      <c r="L171" s="9"/>
      <c r="M171"/>
      <c r="N171"/>
      <c r="O171"/>
    </row>
    <row r="172" spans="1:15" x14ac:dyDescent="0.25">
      <c r="A172" s="30"/>
      <c r="B172" s="32"/>
      <c r="F172" s="9"/>
      <c r="G172" s="9"/>
      <c r="H172" s="9"/>
      <c r="I172" s="9"/>
      <c r="J172" s="9"/>
      <c r="K172" s="9"/>
      <c r="L172" s="9"/>
      <c r="M172"/>
      <c r="N172"/>
      <c r="O172"/>
    </row>
    <row r="173" spans="1:15" x14ac:dyDescent="0.25">
      <c r="A173" s="30"/>
      <c r="B173" s="32"/>
      <c r="C173" s="15"/>
      <c r="D173" s="70"/>
      <c r="E173" s="66"/>
      <c r="F173" s="9"/>
      <c r="G173" s="9"/>
      <c r="H173" s="9"/>
      <c r="I173" s="9"/>
      <c r="J173" s="9"/>
      <c r="K173" s="9"/>
      <c r="L173" s="9"/>
      <c r="M173"/>
      <c r="N173"/>
      <c r="O173"/>
    </row>
    <row r="174" spans="1:15" x14ac:dyDescent="0.25">
      <c r="A174" s="30"/>
      <c r="B174" s="32"/>
      <c r="C174" s="15"/>
      <c r="D174" s="70"/>
      <c r="E174" s="66"/>
      <c r="F174" s="9"/>
      <c r="G174" s="9"/>
      <c r="H174" s="9"/>
      <c r="I174" s="9"/>
      <c r="J174" s="9"/>
      <c r="K174" s="9"/>
      <c r="L174" s="9"/>
      <c r="M174"/>
      <c r="N174"/>
      <c r="O174"/>
    </row>
    <row r="175" spans="1:15" x14ac:dyDescent="0.25">
      <c r="A175" s="30"/>
      <c r="B175" s="32"/>
      <c r="C175" s="15"/>
      <c r="D175" s="70"/>
      <c r="E175" s="66"/>
      <c r="F175" s="9"/>
      <c r="G175" s="9"/>
      <c r="H175" s="9"/>
      <c r="I175" s="9"/>
      <c r="J175" s="9"/>
      <c r="K175" s="9"/>
      <c r="L175" s="9"/>
      <c r="M175"/>
      <c r="N175"/>
      <c r="O175"/>
    </row>
    <row r="176" spans="1:15" x14ac:dyDescent="0.25">
      <c r="A176" s="30"/>
      <c r="B176" s="32"/>
      <c r="C176" s="15"/>
      <c r="D176" s="70"/>
      <c r="E176" s="66"/>
      <c r="F176" s="9"/>
      <c r="G176" s="9"/>
      <c r="H176" s="9"/>
      <c r="I176" s="9"/>
      <c r="J176" s="9"/>
      <c r="K176" s="9"/>
      <c r="L176" s="9"/>
      <c r="M176"/>
      <c r="N176"/>
      <c r="O176"/>
    </row>
    <row r="177" spans="1:15" x14ac:dyDescent="0.25">
      <c r="A177" s="30"/>
      <c r="B177" s="32"/>
      <c r="C177" s="32"/>
      <c r="D177" s="9"/>
      <c r="E177" s="9"/>
      <c r="F177" s="9"/>
      <c r="G177" s="9"/>
      <c r="H177" s="9"/>
      <c r="I177" s="9"/>
      <c r="J177" s="9"/>
      <c r="K177" s="9"/>
      <c r="L177" s="9"/>
      <c r="M177"/>
      <c r="N177"/>
      <c r="O177"/>
    </row>
    <row r="178" spans="1:15" x14ac:dyDescent="0.25">
      <c r="A178" s="30"/>
      <c r="B178" s="32"/>
      <c r="C178" s="32"/>
      <c r="D178" s="9"/>
      <c r="E178" s="9"/>
      <c r="F178" s="9"/>
      <c r="G178" s="9"/>
      <c r="H178" s="9"/>
      <c r="I178" s="9"/>
      <c r="J178" s="9"/>
      <c r="K178" s="9"/>
      <c r="L178" s="9"/>
      <c r="M178"/>
      <c r="N178"/>
      <c r="O178"/>
    </row>
    <row r="179" spans="1:15" x14ac:dyDescent="0.25">
      <c r="A179" s="30"/>
      <c r="B179" s="32"/>
      <c r="F179" s="9"/>
      <c r="G179" s="9"/>
      <c r="H179" s="9"/>
      <c r="I179" s="9"/>
      <c r="J179" s="9"/>
      <c r="K179" s="9"/>
      <c r="L179" s="9"/>
      <c r="M179"/>
      <c r="N179"/>
      <c r="O179"/>
    </row>
    <row r="180" spans="1:15" x14ac:dyDescent="0.25">
      <c r="A180" s="30"/>
      <c r="B180" s="32"/>
      <c r="F180" s="9"/>
      <c r="G180" s="9"/>
      <c r="H180" s="9"/>
      <c r="I180" s="9"/>
      <c r="J180" s="9"/>
      <c r="K180" s="9"/>
      <c r="L180" s="9"/>
      <c r="M180"/>
      <c r="N180"/>
      <c r="O180"/>
    </row>
    <row r="181" spans="1:15" x14ac:dyDescent="0.25">
      <c r="A181" s="30"/>
      <c r="B181" s="32"/>
      <c r="F181" s="9"/>
      <c r="G181" s="9"/>
      <c r="H181" s="9"/>
      <c r="I181" s="9"/>
      <c r="J181" s="9"/>
      <c r="K181" s="9"/>
      <c r="L181" s="9"/>
      <c r="M181"/>
      <c r="N181"/>
      <c r="O181"/>
    </row>
    <row r="182" spans="1:15" x14ac:dyDescent="0.25">
      <c r="A182" s="30"/>
      <c r="B182" s="32"/>
      <c r="F182" s="9"/>
      <c r="G182" s="9"/>
      <c r="H182" s="9"/>
      <c r="I182" s="9"/>
      <c r="J182" s="9"/>
      <c r="K182" s="9"/>
      <c r="L182" s="9"/>
      <c r="M182"/>
      <c r="N182"/>
      <c r="O182"/>
    </row>
    <row r="183" spans="1:15" x14ac:dyDescent="0.25">
      <c r="A183" s="30"/>
      <c r="B183" s="32"/>
      <c r="F183" s="9"/>
      <c r="G183" s="9"/>
      <c r="H183" s="9"/>
      <c r="I183" s="9"/>
      <c r="J183" s="9"/>
      <c r="K183" s="9"/>
      <c r="L183" s="9"/>
      <c r="M183"/>
      <c r="N183"/>
      <c r="O183"/>
    </row>
    <row r="184" spans="1:15" x14ac:dyDescent="0.25">
      <c r="A184" s="30"/>
      <c r="B184" s="32"/>
      <c r="F184" s="9"/>
      <c r="G184" s="9"/>
      <c r="H184" s="9"/>
      <c r="I184" s="9"/>
      <c r="J184" s="9"/>
      <c r="K184" s="9"/>
      <c r="L184" s="9"/>
      <c r="M184"/>
      <c r="N184"/>
      <c r="O184"/>
    </row>
    <row r="185" spans="1:15" x14ac:dyDescent="0.25">
      <c r="A185" s="30"/>
      <c r="B185" s="32"/>
      <c r="F185" s="9"/>
      <c r="G185" s="9"/>
      <c r="H185" s="9"/>
      <c r="I185" s="9"/>
      <c r="J185" s="9"/>
      <c r="K185" s="9"/>
      <c r="L185" s="9"/>
      <c r="M185"/>
      <c r="N185"/>
      <c r="O185"/>
    </row>
    <row r="186" spans="1:15" x14ac:dyDescent="0.25">
      <c r="A186" s="30"/>
      <c r="B186" s="32"/>
      <c r="F186" s="9"/>
      <c r="G186" s="9"/>
      <c r="H186" s="9"/>
      <c r="I186" s="9"/>
      <c r="J186" s="9"/>
      <c r="K186" s="9"/>
      <c r="L186" s="9"/>
      <c r="M186"/>
      <c r="N186"/>
      <c r="O186"/>
    </row>
    <row r="187" spans="1:15" x14ac:dyDescent="0.25">
      <c r="A187" s="30"/>
      <c r="B187" s="32"/>
      <c r="F187" s="9"/>
      <c r="G187" s="9"/>
      <c r="H187" s="9"/>
      <c r="I187" s="9"/>
      <c r="J187" s="9"/>
      <c r="K187" s="9"/>
      <c r="L187" s="9"/>
      <c r="M187"/>
      <c r="N187"/>
      <c r="O187"/>
    </row>
    <row r="188" spans="1:15" x14ac:dyDescent="0.25">
      <c r="A188" s="30"/>
      <c r="B188" s="32"/>
      <c r="F188" s="9"/>
      <c r="G188" s="9"/>
      <c r="H188" s="9"/>
      <c r="I188" s="9"/>
      <c r="J188" s="9"/>
      <c r="K188" s="9"/>
      <c r="L188" s="9"/>
      <c r="M188"/>
      <c r="N188"/>
      <c r="O188"/>
    </row>
    <row r="191" spans="1:15" x14ac:dyDescent="0.25">
      <c r="A191" s="28"/>
      <c r="F191" s="9"/>
      <c r="G191" s="9"/>
      <c r="H191" s="9"/>
      <c r="I191" s="9"/>
      <c r="J191" s="9"/>
      <c r="K191" s="9"/>
      <c r="L191" s="9"/>
      <c r="M191"/>
      <c r="N191"/>
    </row>
    <row r="192" spans="1:15" x14ac:dyDescent="0.25">
      <c r="A192" s="28"/>
      <c r="B192" s="28"/>
      <c r="F192" s="9"/>
      <c r="G192" s="9"/>
      <c r="H192" s="9"/>
      <c r="I192" s="9"/>
      <c r="J192" s="9"/>
      <c r="K192" s="9"/>
      <c r="L192" s="9"/>
      <c r="M192"/>
      <c r="N192"/>
    </row>
    <row r="193" spans="1:14" x14ac:dyDescent="0.25">
      <c r="A193" s="30"/>
      <c r="F193" s="9"/>
      <c r="G193" s="9"/>
      <c r="H193" s="9"/>
      <c r="I193" s="9"/>
      <c r="J193" s="9"/>
      <c r="K193" s="9"/>
      <c r="L193" s="9"/>
      <c r="M193"/>
      <c r="N193"/>
    </row>
    <row r="194" spans="1:14" x14ac:dyDescent="0.25">
      <c r="A194" s="30"/>
      <c r="F194" s="9"/>
      <c r="G194" s="9"/>
      <c r="H194" s="9"/>
      <c r="I194" s="9"/>
      <c r="J194" s="9"/>
      <c r="K194" s="9"/>
      <c r="L194" s="9"/>
      <c r="M194"/>
      <c r="N194"/>
    </row>
    <row r="195" spans="1:14" x14ac:dyDescent="0.25">
      <c r="A195" s="30"/>
      <c r="F195" s="9"/>
      <c r="G195" s="9"/>
      <c r="H195" s="9"/>
      <c r="I195" s="9"/>
      <c r="J195" s="9"/>
      <c r="K195" s="9"/>
      <c r="L195" s="9"/>
      <c r="M195"/>
      <c r="N195"/>
    </row>
    <row r="196" spans="1:14" x14ac:dyDescent="0.25">
      <c r="A196" s="30"/>
      <c r="F196" s="9"/>
      <c r="G196" s="9"/>
      <c r="H196" s="9"/>
      <c r="I196" s="9"/>
      <c r="J196" s="9"/>
      <c r="K196" s="9"/>
      <c r="L196" s="9"/>
      <c r="M196"/>
      <c r="N196"/>
    </row>
    <row r="197" spans="1:14" x14ac:dyDescent="0.25">
      <c r="A197" s="30"/>
      <c r="C197" s="33"/>
      <c r="D197" s="9"/>
      <c r="E197" s="9"/>
      <c r="F197" s="9"/>
      <c r="G197" s="9"/>
      <c r="H197" s="9"/>
      <c r="I197" s="9"/>
      <c r="J197" s="9"/>
      <c r="K197" s="9"/>
      <c r="L197" s="9"/>
      <c r="M197"/>
      <c r="N197"/>
    </row>
    <row r="198" spans="1:14" x14ac:dyDescent="0.25">
      <c r="A198" s="30"/>
      <c r="C198" s="33"/>
      <c r="D198" s="9"/>
      <c r="E198" s="9"/>
      <c r="F198" s="9"/>
      <c r="G198" s="9"/>
      <c r="H198" s="9"/>
      <c r="I198" s="9"/>
      <c r="J198" s="9"/>
      <c r="K198" s="9"/>
      <c r="L198" s="9"/>
      <c r="M198"/>
      <c r="N198"/>
    </row>
    <row r="199" spans="1:14" x14ac:dyDescent="0.25">
      <c r="A199" s="30"/>
      <c r="C199" s="33"/>
      <c r="D199" s="9"/>
      <c r="E199" s="9"/>
      <c r="F199" s="9"/>
      <c r="G199" s="9"/>
      <c r="H199" s="9"/>
      <c r="I199" s="9"/>
      <c r="J199" s="9"/>
      <c r="K199" s="9"/>
      <c r="L199" s="9"/>
      <c r="M199"/>
      <c r="N199"/>
    </row>
    <row r="200" spans="1:14" x14ac:dyDescent="0.25">
      <c r="A200" s="30"/>
      <c r="C200" s="33"/>
      <c r="D200" s="9"/>
      <c r="E200" s="9"/>
      <c r="F200" s="9"/>
      <c r="G200" s="9"/>
      <c r="H200" s="9"/>
      <c r="I200" s="9"/>
      <c r="J200" s="9"/>
      <c r="K200" s="9"/>
      <c r="L200" s="9"/>
      <c r="M200"/>
      <c r="N200"/>
    </row>
    <row r="201" spans="1:14" x14ac:dyDescent="0.25">
      <c r="A201" s="30"/>
      <c r="C201" s="33"/>
      <c r="D201" s="9"/>
      <c r="E201" s="9"/>
      <c r="F201" s="9"/>
      <c r="G201" s="9"/>
      <c r="H201" s="9"/>
      <c r="I201" s="9"/>
      <c r="J201" s="9"/>
      <c r="K201" s="9"/>
      <c r="L201" s="9"/>
      <c r="M201"/>
      <c r="N201"/>
    </row>
    <row r="202" spans="1:14" x14ac:dyDescent="0.25">
      <c r="A202" s="30"/>
      <c r="C202" s="33"/>
      <c r="D202" s="9"/>
      <c r="E202" s="9"/>
      <c r="F202" s="9"/>
      <c r="G202" s="9"/>
      <c r="H202" s="9"/>
      <c r="I202" s="9"/>
      <c r="J202" s="9"/>
      <c r="K202" s="9"/>
      <c r="L202" s="9"/>
      <c r="M202"/>
      <c r="N202"/>
    </row>
    <row r="203" spans="1:14" x14ac:dyDescent="0.25">
      <c r="A203" s="30"/>
      <c r="C203" s="33"/>
      <c r="D203" s="9"/>
      <c r="E203" s="9"/>
      <c r="F203" s="9"/>
      <c r="G203" s="9"/>
      <c r="H203" s="9"/>
      <c r="I203" s="9"/>
      <c r="J203" s="9"/>
      <c r="K203" s="9"/>
      <c r="L203" s="9"/>
      <c r="M203"/>
      <c r="N203"/>
    </row>
    <row r="204" spans="1:14" x14ac:dyDescent="0.25">
      <c r="A204" s="30"/>
      <c r="C204" s="33"/>
      <c r="D204" s="9"/>
      <c r="E204" s="9"/>
      <c r="F204" s="9"/>
      <c r="G204" s="9"/>
      <c r="H204" s="9"/>
      <c r="I204" s="9"/>
      <c r="J204" s="9"/>
      <c r="K204" s="9"/>
      <c r="L204" s="9"/>
      <c r="M204"/>
      <c r="N204"/>
    </row>
    <row r="205" spans="1:14" x14ac:dyDescent="0.25">
      <c r="A205" s="30"/>
      <c r="B205" s="33"/>
      <c r="C205" s="33"/>
      <c r="D205" s="9"/>
      <c r="E205" s="9"/>
      <c r="F205" s="9"/>
      <c r="G205" s="9"/>
      <c r="H205" s="9"/>
      <c r="I205" s="9"/>
      <c r="J205" s="9"/>
      <c r="K205" s="9"/>
      <c r="L205" s="9"/>
      <c r="M205"/>
      <c r="N205"/>
    </row>
  </sheetData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:X143"/>
  <sheetViews>
    <sheetView showGridLines="0" zoomScale="78" zoomScaleNormal="78" workbookViewId="0"/>
  </sheetViews>
  <sheetFormatPr defaultRowHeight="15" x14ac:dyDescent="0.25"/>
  <cols>
    <col min="1" max="1" width="3.85546875" customWidth="1"/>
    <col min="4" max="4" width="4.7109375" customWidth="1"/>
    <col min="15" max="15" width="4.85546875" customWidth="1"/>
    <col min="16" max="16" width="23" style="43" customWidth="1"/>
    <col min="17" max="17" width="23.28515625" style="43" customWidth="1"/>
    <col min="18" max="18" width="15.140625" style="43" customWidth="1"/>
    <col min="19" max="19" width="47.5703125" style="43" customWidth="1"/>
    <col min="20" max="20" width="47.140625" style="43" customWidth="1"/>
    <col min="21" max="21" width="23.5703125" style="51" customWidth="1"/>
    <col min="22" max="22" width="27.28515625" style="51" customWidth="1"/>
    <col min="23" max="23" width="34.5703125" style="51" customWidth="1"/>
    <col min="24" max="24" width="31.7109375" style="51" customWidth="1"/>
    <col min="25" max="25" width="23.5703125" bestFit="1" customWidth="1"/>
    <col min="26" max="26" width="27.28515625" bestFit="1" customWidth="1"/>
    <col min="27" max="27" width="34.5703125" bestFit="1" customWidth="1"/>
    <col min="28" max="28" width="31.7109375" bestFit="1" customWidth="1"/>
  </cols>
  <sheetData>
    <row r="2" spans="16:24" x14ac:dyDescent="0.25">
      <c r="Q2" s="44" t="s">
        <v>18</v>
      </c>
      <c r="U2" s="103"/>
      <c r="V2" s="103"/>
      <c r="W2" s="103"/>
      <c r="X2" s="103"/>
    </row>
    <row r="3" spans="16:24" x14ac:dyDescent="0.25">
      <c r="Q3" t="s">
        <v>6</v>
      </c>
      <c r="R3"/>
      <c r="S3"/>
      <c r="T3"/>
      <c r="U3" s="51" t="s">
        <v>111</v>
      </c>
      <c r="V3" s="51" t="s">
        <v>112</v>
      </c>
      <c r="W3" s="51" t="s">
        <v>113</v>
      </c>
      <c r="X3" s="51" t="s">
        <v>71</v>
      </c>
    </row>
    <row r="4" spans="16:24" ht="45" x14ac:dyDescent="0.25">
      <c r="P4" s="97" t="s">
        <v>96</v>
      </c>
      <c r="Q4" s="6" t="s">
        <v>2</v>
      </c>
      <c r="R4" s="6" t="s">
        <v>56</v>
      </c>
      <c r="S4" s="41" t="s">
        <v>68</v>
      </c>
      <c r="T4" s="98" t="s">
        <v>69</v>
      </c>
    </row>
    <row r="5" spans="16:24" x14ac:dyDescent="0.25">
      <c r="P5" s="43">
        <v>2019</v>
      </c>
      <c r="Q5" s="42">
        <v>791</v>
      </c>
      <c r="R5" s="42">
        <v>584</v>
      </c>
      <c r="S5" s="42">
        <v>146</v>
      </c>
      <c r="T5" s="42">
        <v>383</v>
      </c>
      <c r="U5" s="53">
        <v>791</v>
      </c>
      <c r="V5" s="53">
        <v>584</v>
      </c>
      <c r="W5" s="53">
        <v>146</v>
      </c>
      <c r="X5" s="100">
        <v>383</v>
      </c>
    </row>
    <row r="6" spans="16:24" x14ac:dyDescent="0.25">
      <c r="P6" s="43" t="s">
        <v>20</v>
      </c>
      <c r="Q6" s="42">
        <v>61</v>
      </c>
      <c r="R6" s="42">
        <v>45</v>
      </c>
      <c r="S6" s="42">
        <v>12</v>
      </c>
      <c r="T6" s="42">
        <v>40</v>
      </c>
      <c r="U6" s="53">
        <v>61</v>
      </c>
      <c r="V6" s="53">
        <v>45</v>
      </c>
      <c r="W6" s="53">
        <v>12</v>
      </c>
      <c r="X6" s="100">
        <v>40</v>
      </c>
    </row>
    <row r="7" spans="16:24" x14ac:dyDescent="0.25">
      <c r="P7" s="43" t="s">
        <v>21</v>
      </c>
      <c r="Q7" s="42">
        <v>64</v>
      </c>
      <c r="R7" s="42">
        <v>50</v>
      </c>
      <c r="S7" s="42">
        <v>19</v>
      </c>
      <c r="T7" s="42">
        <v>34</v>
      </c>
      <c r="U7" s="53">
        <v>64</v>
      </c>
      <c r="V7" s="53">
        <v>50</v>
      </c>
      <c r="W7" s="53">
        <v>19</v>
      </c>
      <c r="X7" s="100">
        <v>34</v>
      </c>
    </row>
    <row r="8" spans="16:24" x14ac:dyDescent="0.25">
      <c r="P8" s="43" t="s">
        <v>22</v>
      </c>
      <c r="Q8" s="42">
        <v>62</v>
      </c>
      <c r="R8" s="42">
        <v>44</v>
      </c>
      <c r="S8" s="42">
        <v>14</v>
      </c>
      <c r="T8" s="42">
        <v>55</v>
      </c>
      <c r="U8" s="53">
        <v>62</v>
      </c>
      <c r="V8" s="53">
        <v>44</v>
      </c>
      <c r="W8" s="53">
        <v>14</v>
      </c>
      <c r="X8" s="100">
        <v>55</v>
      </c>
    </row>
    <row r="9" spans="16:24" x14ac:dyDescent="0.25">
      <c r="P9" s="43" t="s">
        <v>23</v>
      </c>
      <c r="Q9" s="42">
        <v>78</v>
      </c>
      <c r="R9" s="42">
        <v>54</v>
      </c>
      <c r="S9" s="42">
        <v>9</v>
      </c>
      <c r="T9" s="42">
        <v>20</v>
      </c>
      <c r="U9" s="53">
        <v>78</v>
      </c>
      <c r="V9" s="53">
        <v>54</v>
      </c>
      <c r="W9" s="53">
        <v>9</v>
      </c>
      <c r="X9" s="100">
        <v>20</v>
      </c>
    </row>
    <row r="10" spans="16:24" x14ac:dyDescent="0.25">
      <c r="P10" s="43" t="s">
        <v>24</v>
      </c>
      <c r="Q10" s="42">
        <v>74</v>
      </c>
      <c r="R10" s="42">
        <v>51</v>
      </c>
      <c r="S10" s="42">
        <v>6</v>
      </c>
      <c r="T10" s="42">
        <v>12</v>
      </c>
      <c r="U10" s="53">
        <v>74</v>
      </c>
      <c r="V10" s="53">
        <v>51</v>
      </c>
      <c r="W10" s="53">
        <v>6</v>
      </c>
      <c r="X10" s="100">
        <v>12</v>
      </c>
    </row>
    <row r="11" spans="16:24" x14ac:dyDescent="0.25">
      <c r="P11" s="43" t="s">
        <v>25</v>
      </c>
      <c r="Q11" s="42">
        <v>58</v>
      </c>
      <c r="R11" s="42">
        <v>42</v>
      </c>
      <c r="S11" s="42">
        <v>10</v>
      </c>
      <c r="T11" s="42">
        <v>23</v>
      </c>
      <c r="U11" s="53">
        <v>58</v>
      </c>
      <c r="V11" s="53">
        <v>42</v>
      </c>
      <c r="W11" s="53">
        <v>10</v>
      </c>
      <c r="X11" s="100">
        <v>23</v>
      </c>
    </row>
    <row r="12" spans="16:24" x14ac:dyDescent="0.25">
      <c r="P12" s="43" t="s">
        <v>26</v>
      </c>
      <c r="Q12" s="42">
        <v>58</v>
      </c>
      <c r="R12" s="42">
        <v>44</v>
      </c>
      <c r="S12" s="42">
        <v>9</v>
      </c>
      <c r="T12" s="42">
        <v>27</v>
      </c>
      <c r="U12" s="53">
        <v>58</v>
      </c>
      <c r="V12" s="53">
        <v>44</v>
      </c>
      <c r="W12" s="53">
        <v>9</v>
      </c>
      <c r="X12" s="100">
        <v>27</v>
      </c>
    </row>
    <row r="13" spans="16:24" x14ac:dyDescent="0.25">
      <c r="P13" s="43" t="s">
        <v>27</v>
      </c>
      <c r="Q13" s="42">
        <v>58</v>
      </c>
      <c r="R13" s="42">
        <v>50</v>
      </c>
      <c r="S13" s="42">
        <v>11</v>
      </c>
      <c r="T13" s="42">
        <v>33</v>
      </c>
      <c r="U13" s="53">
        <v>58</v>
      </c>
      <c r="V13" s="53">
        <v>50</v>
      </c>
      <c r="W13" s="53">
        <v>11</v>
      </c>
      <c r="X13" s="100">
        <v>33</v>
      </c>
    </row>
    <row r="14" spans="16:24" x14ac:dyDescent="0.25">
      <c r="P14" s="43" t="s">
        <v>28</v>
      </c>
      <c r="Q14" s="42">
        <v>69</v>
      </c>
      <c r="R14" s="42">
        <v>43</v>
      </c>
      <c r="S14" s="42">
        <v>19</v>
      </c>
      <c r="T14" s="42">
        <v>56</v>
      </c>
      <c r="U14" s="53">
        <v>69</v>
      </c>
      <c r="V14" s="53">
        <v>43</v>
      </c>
      <c r="W14" s="53">
        <v>19</v>
      </c>
      <c r="X14" s="100">
        <v>56</v>
      </c>
    </row>
    <row r="15" spans="16:24" x14ac:dyDescent="0.25">
      <c r="P15" s="43" t="s">
        <v>29</v>
      </c>
      <c r="Q15" s="42">
        <v>82</v>
      </c>
      <c r="R15" s="42">
        <v>63</v>
      </c>
      <c r="S15" s="42">
        <v>15</v>
      </c>
      <c r="T15" s="42">
        <v>36</v>
      </c>
      <c r="U15" s="53">
        <v>82</v>
      </c>
      <c r="V15" s="53">
        <v>63</v>
      </c>
      <c r="W15" s="53">
        <v>15</v>
      </c>
      <c r="X15" s="100">
        <v>36</v>
      </c>
    </row>
    <row r="16" spans="16:24" x14ac:dyDescent="0.25">
      <c r="P16" s="43" t="s">
        <v>30</v>
      </c>
      <c r="Q16" s="42">
        <v>65</v>
      </c>
      <c r="R16" s="42">
        <v>49</v>
      </c>
      <c r="S16" s="42">
        <v>13</v>
      </c>
      <c r="T16" s="42">
        <v>26</v>
      </c>
      <c r="U16" s="53">
        <v>65</v>
      </c>
      <c r="V16" s="53">
        <v>49</v>
      </c>
      <c r="W16" s="53">
        <v>13</v>
      </c>
      <c r="X16" s="100">
        <v>26</v>
      </c>
    </row>
    <row r="17" spans="16:24" x14ac:dyDescent="0.25">
      <c r="P17" s="43" t="s">
        <v>31</v>
      </c>
      <c r="Q17" s="42">
        <v>62</v>
      </c>
      <c r="R17" s="42">
        <v>49</v>
      </c>
      <c r="S17" s="42">
        <v>9</v>
      </c>
      <c r="T17" s="42">
        <v>21</v>
      </c>
      <c r="U17" s="53">
        <v>62</v>
      </c>
      <c r="V17" s="53">
        <v>49</v>
      </c>
      <c r="W17" s="53">
        <v>9</v>
      </c>
      <c r="X17" s="100">
        <v>21</v>
      </c>
    </row>
    <row r="18" spans="16:24" x14ac:dyDescent="0.25">
      <c r="P18" s="43">
        <v>2020</v>
      </c>
      <c r="Q18" s="42">
        <v>295</v>
      </c>
      <c r="R18" s="42">
        <v>214</v>
      </c>
      <c r="S18" s="42">
        <v>62</v>
      </c>
      <c r="T18" s="42">
        <v>175</v>
      </c>
      <c r="U18" s="53">
        <v>295</v>
      </c>
      <c r="V18" s="53">
        <v>214</v>
      </c>
      <c r="W18" s="53">
        <v>62</v>
      </c>
      <c r="X18" s="100">
        <v>175</v>
      </c>
    </row>
    <row r="19" spans="16:24" x14ac:dyDescent="0.25">
      <c r="P19" s="43" t="s">
        <v>20</v>
      </c>
      <c r="Q19" s="42">
        <v>63</v>
      </c>
      <c r="R19" s="42">
        <v>46</v>
      </c>
      <c r="S19" s="42">
        <v>17</v>
      </c>
      <c r="T19" s="42">
        <v>54</v>
      </c>
      <c r="U19" s="53">
        <v>63</v>
      </c>
      <c r="V19" s="53">
        <v>46</v>
      </c>
      <c r="W19" s="53">
        <v>17</v>
      </c>
      <c r="X19" s="100">
        <v>54</v>
      </c>
    </row>
    <row r="20" spans="16:24" x14ac:dyDescent="0.25">
      <c r="P20" s="115" t="s">
        <v>21</v>
      </c>
      <c r="Q20" s="42">
        <v>65</v>
      </c>
      <c r="R20" s="42">
        <v>45</v>
      </c>
      <c r="S20" s="42">
        <v>12</v>
      </c>
      <c r="T20" s="42">
        <v>24</v>
      </c>
      <c r="U20" s="53">
        <v>65</v>
      </c>
      <c r="V20" s="53">
        <v>45</v>
      </c>
      <c r="W20" s="53">
        <v>12</v>
      </c>
      <c r="X20" s="100">
        <v>24</v>
      </c>
    </row>
    <row r="21" spans="16:24" x14ac:dyDescent="0.25">
      <c r="P21" s="115" t="s">
        <v>22</v>
      </c>
      <c r="Q21" s="42">
        <v>53</v>
      </c>
      <c r="R21" s="42">
        <v>40</v>
      </c>
      <c r="S21" s="42">
        <v>8</v>
      </c>
      <c r="T21" s="42">
        <v>22</v>
      </c>
      <c r="U21" s="53">
        <v>53</v>
      </c>
      <c r="V21" s="53">
        <v>40</v>
      </c>
      <c r="W21" s="53">
        <v>8</v>
      </c>
      <c r="X21" s="100">
        <v>22</v>
      </c>
    </row>
    <row r="22" spans="16:24" x14ac:dyDescent="0.25">
      <c r="P22" s="115" t="s">
        <v>23</v>
      </c>
      <c r="Q22" s="42">
        <v>54</v>
      </c>
      <c r="R22" s="42">
        <v>38</v>
      </c>
      <c r="S22" s="42">
        <v>14</v>
      </c>
      <c r="T22" s="42">
        <v>41</v>
      </c>
      <c r="U22" s="53">
        <v>54</v>
      </c>
      <c r="V22" s="53">
        <v>38</v>
      </c>
      <c r="W22" s="53">
        <v>14</v>
      </c>
      <c r="X22" s="100">
        <v>41</v>
      </c>
    </row>
    <row r="23" spans="16:24" x14ac:dyDescent="0.25">
      <c r="P23" s="115" t="s">
        <v>24</v>
      </c>
      <c r="Q23" s="42">
        <v>60</v>
      </c>
      <c r="R23" s="42">
        <v>45</v>
      </c>
      <c r="S23" s="42">
        <v>11</v>
      </c>
      <c r="T23" s="42">
        <v>34</v>
      </c>
      <c r="U23" s="53">
        <v>60</v>
      </c>
      <c r="V23" s="53">
        <v>45</v>
      </c>
      <c r="W23" s="53">
        <v>11</v>
      </c>
      <c r="X23" s="100">
        <v>34</v>
      </c>
    </row>
    <row r="24" spans="16:24" x14ac:dyDescent="0.25">
      <c r="P24" s="43" t="s">
        <v>19</v>
      </c>
      <c r="Q24" s="42">
        <v>1086</v>
      </c>
      <c r="R24" s="42">
        <v>798</v>
      </c>
      <c r="S24" s="42">
        <v>208</v>
      </c>
      <c r="T24" s="42">
        <v>558</v>
      </c>
      <c r="U24" s="53">
        <v>1086</v>
      </c>
      <c r="V24" s="53">
        <v>798</v>
      </c>
      <c r="W24" s="53">
        <v>208</v>
      </c>
      <c r="X24" s="100">
        <v>558</v>
      </c>
    </row>
    <row r="32" spans="16:24" x14ac:dyDescent="0.25">
      <c r="Q32" s="44" t="s">
        <v>18</v>
      </c>
      <c r="S32" s="99"/>
      <c r="T32" s="99"/>
    </row>
    <row r="33" spans="16:20" x14ac:dyDescent="0.25">
      <c r="Q33" s="43" t="s">
        <v>6</v>
      </c>
      <c r="S33" s="99" t="s">
        <v>115</v>
      </c>
      <c r="T33" s="99" t="s">
        <v>114</v>
      </c>
    </row>
    <row r="34" spans="16:20" x14ac:dyDescent="0.25">
      <c r="P34" s="97" t="s">
        <v>96</v>
      </c>
      <c r="Q34" s="98" t="s">
        <v>110</v>
      </c>
      <c r="R34" s="98" t="s">
        <v>97</v>
      </c>
      <c r="S34" s="99"/>
      <c r="T34" s="99"/>
    </row>
    <row r="35" spans="16:20" x14ac:dyDescent="0.25">
      <c r="P35" s="43">
        <v>2019</v>
      </c>
      <c r="Q35" s="42">
        <v>144</v>
      </c>
      <c r="R35" s="42">
        <v>2</v>
      </c>
      <c r="S35" s="100">
        <v>144</v>
      </c>
      <c r="T35" s="100">
        <v>2</v>
      </c>
    </row>
    <row r="36" spans="16:20" x14ac:dyDescent="0.25">
      <c r="P36" s="43" t="s">
        <v>20</v>
      </c>
      <c r="Q36" s="42">
        <v>12</v>
      </c>
      <c r="R36" s="42"/>
      <c r="S36" s="100">
        <v>12</v>
      </c>
      <c r="T36" s="100"/>
    </row>
    <row r="37" spans="16:20" x14ac:dyDescent="0.25">
      <c r="P37" s="43" t="s">
        <v>21</v>
      </c>
      <c r="Q37" s="42">
        <v>18</v>
      </c>
      <c r="R37" s="42">
        <v>1</v>
      </c>
      <c r="S37" s="100">
        <v>18</v>
      </c>
      <c r="T37" s="100">
        <v>1</v>
      </c>
    </row>
    <row r="38" spans="16:20" x14ac:dyDescent="0.25">
      <c r="P38" s="43" t="s">
        <v>22</v>
      </c>
      <c r="Q38" s="42">
        <v>14</v>
      </c>
      <c r="R38" s="42"/>
      <c r="S38" s="100">
        <v>14</v>
      </c>
      <c r="T38" s="100"/>
    </row>
    <row r="39" spans="16:20" x14ac:dyDescent="0.25">
      <c r="P39" s="43" t="s">
        <v>23</v>
      </c>
      <c r="Q39" s="42">
        <v>9</v>
      </c>
      <c r="R39" s="42"/>
      <c r="S39" s="100">
        <v>9</v>
      </c>
      <c r="T39" s="100"/>
    </row>
    <row r="40" spans="16:20" x14ac:dyDescent="0.25">
      <c r="P40" s="43" t="s">
        <v>24</v>
      </c>
      <c r="Q40" s="42">
        <v>6</v>
      </c>
      <c r="R40" s="42"/>
      <c r="S40" s="100">
        <v>6</v>
      </c>
      <c r="T40" s="100"/>
    </row>
    <row r="41" spans="16:20" x14ac:dyDescent="0.25">
      <c r="P41" s="43" t="s">
        <v>25</v>
      </c>
      <c r="Q41" s="42">
        <v>10</v>
      </c>
      <c r="R41" s="42"/>
      <c r="S41" s="100">
        <v>10</v>
      </c>
      <c r="T41" s="100"/>
    </row>
    <row r="42" spans="16:20" x14ac:dyDescent="0.25">
      <c r="P42" s="43" t="s">
        <v>26</v>
      </c>
      <c r="Q42" s="42">
        <v>9</v>
      </c>
      <c r="R42" s="42"/>
      <c r="S42" s="100">
        <v>9</v>
      </c>
      <c r="T42" s="100"/>
    </row>
    <row r="43" spans="16:20" x14ac:dyDescent="0.25">
      <c r="P43" s="43" t="s">
        <v>27</v>
      </c>
      <c r="Q43" s="42">
        <v>11</v>
      </c>
      <c r="R43" s="42"/>
      <c r="S43" s="100">
        <v>11</v>
      </c>
      <c r="T43" s="100"/>
    </row>
    <row r="44" spans="16:20" x14ac:dyDescent="0.25">
      <c r="P44" s="43" t="s">
        <v>28</v>
      </c>
      <c r="Q44" s="42">
        <v>19</v>
      </c>
      <c r="R44" s="42"/>
      <c r="S44" s="100">
        <v>19</v>
      </c>
      <c r="T44" s="100"/>
    </row>
    <row r="45" spans="16:20" x14ac:dyDescent="0.25">
      <c r="P45" s="43" t="s">
        <v>29</v>
      </c>
      <c r="Q45" s="42">
        <v>14</v>
      </c>
      <c r="R45" s="42">
        <v>1</v>
      </c>
      <c r="S45" s="100">
        <v>14</v>
      </c>
      <c r="T45" s="100">
        <v>1</v>
      </c>
    </row>
    <row r="46" spans="16:20" x14ac:dyDescent="0.25">
      <c r="P46" s="43" t="s">
        <v>30</v>
      </c>
      <c r="Q46" s="42">
        <v>13</v>
      </c>
      <c r="R46" s="42"/>
      <c r="S46" s="100">
        <v>13</v>
      </c>
      <c r="T46" s="100"/>
    </row>
    <row r="47" spans="16:20" x14ac:dyDescent="0.25">
      <c r="P47" s="43" t="s">
        <v>31</v>
      </c>
      <c r="Q47" s="42">
        <v>9</v>
      </c>
      <c r="R47" s="42"/>
      <c r="S47" s="100">
        <v>9</v>
      </c>
      <c r="T47" s="100"/>
    </row>
    <row r="48" spans="16:20" x14ac:dyDescent="0.25">
      <c r="P48" s="43">
        <v>2020</v>
      </c>
      <c r="Q48" s="42">
        <v>60</v>
      </c>
      <c r="R48" s="42">
        <v>2</v>
      </c>
      <c r="S48" s="100">
        <v>60</v>
      </c>
      <c r="T48" s="100">
        <v>2</v>
      </c>
    </row>
    <row r="49" spans="16:20" x14ac:dyDescent="0.25">
      <c r="P49" s="43" t="s">
        <v>20</v>
      </c>
      <c r="Q49" s="42">
        <v>16</v>
      </c>
      <c r="R49" s="42">
        <v>1</v>
      </c>
      <c r="S49" s="100">
        <v>16</v>
      </c>
      <c r="T49" s="100">
        <v>1</v>
      </c>
    </row>
    <row r="50" spans="16:20" x14ac:dyDescent="0.25">
      <c r="P50" s="43" t="s">
        <v>21</v>
      </c>
      <c r="Q50" s="42">
        <v>12</v>
      </c>
      <c r="R50" s="42"/>
      <c r="S50" s="100">
        <v>12</v>
      </c>
      <c r="T50" s="100"/>
    </row>
    <row r="51" spans="16:20" x14ac:dyDescent="0.25">
      <c r="P51" s="43" t="s">
        <v>22</v>
      </c>
      <c r="Q51" s="42">
        <v>8</v>
      </c>
      <c r="R51" s="42"/>
      <c r="S51" s="100">
        <v>8</v>
      </c>
      <c r="T51" s="100"/>
    </row>
    <row r="52" spans="16:20" x14ac:dyDescent="0.25">
      <c r="P52" s="43" t="s">
        <v>23</v>
      </c>
      <c r="Q52" s="42">
        <v>13</v>
      </c>
      <c r="R52" s="42">
        <v>1</v>
      </c>
      <c r="S52" s="100">
        <v>13</v>
      </c>
      <c r="T52" s="100">
        <v>1</v>
      </c>
    </row>
    <row r="53" spans="16:20" x14ac:dyDescent="0.25">
      <c r="P53" s="43" t="s">
        <v>24</v>
      </c>
      <c r="Q53" s="42">
        <v>11</v>
      </c>
      <c r="R53" s="42"/>
      <c r="S53" s="100">
        <v>11</v>
      </c>
      <c r="T53" s="100"/>
    </row>
    <row r="54" spans="16:20" x14ac:dyDescent="0.25">
      <c r="P54" s="43" t="s">
        <v>19</v>
      </c>
      <c r="Q54" s="42">
        <v>204</v>
      </c>
      <c r="R54" s="42">
        <v>4</v>
      </c>
      <c r="S54" s="100">
        <v>204</v>
      </c>
      <c r="T54" s="100">
        <v>4</v>
      </c>
    </row>
    <row r="55" spans="16:20" x14ac:dyDescent="0.25">
      <c r="Q55" s="42"/>
      <c r="R55" s="42"/>
      <c r="S55" s="100"/>
      <c r="T55" s="100"/>
    </row>
    <row r="56" spans="16:20" x14ac:dyDescent="0.25">
      <c r="Q56" s="42"/>
      <c r="R56" s="42"/>
      <c r="S56" s="100"/>
      <c r="T56" s="100"/>
    </row>
    <row r="57" spans="16:20" x14ac:dyDescent="0.25">
      <c r="Q57" s="42"/>
      <c r="R57" s="42"/>
      <c r="S57" s="42"/>
      <c r="T57" s="42"/>
    </row>
    <row r="58" spans="16:20" x14ac:dyDescent="0.25">
      <c r="Q58" s="42"/>
      <c r="R58" s="42"/>
      <c r="S58" s="42"/>
      <c r="T58" s="42"/>
    </row>
    <row r="60" spans="16:20" x14ac:dyDescent="0.25">
      <c r="Q60" s="44" t="s">
        <v>18</v>
      </c>
      <c r="S60" s="99"/>
      <c r="T60" s="99"/>
    </row>
    <row r="61" spans="16:20" x14ac:dyDescent="0.25">
      <c r="Q61" s="43" t="s">
        <v>6</v>
      </c>
      <c r="S61" s="99" t="s">
        <v>117</v>
      </c>
      <c r="T61" s="99" t="s">
        <v>116</v>
      </c>
    </row>
    <row r="62" spans="16:20" ht="60" x14ac:dyDescent="0.25">
      <c r="P62" s="97" t="s">
        <v>96</v>
      </c>
      <c r="Q62" s="98" t="s">
        <v>103</v>
      </c>
      <c r="R62" s="98" t="s">
        <v>109</v>
      </c>
      <c r="S62" s="99"/>
      <c r="T62" s="99"/>
    </row>
    <row r="63" spans="16:20" x14ac:dyDescent="0.25">
      <c r="P63" s="43">
        <v>2019</v>
      </c>
      <c r="Q63" s="42">
        <v>376</v>
      </c>
      <c r="R63" s="42">
        <v>7</v>
      </c>
      <c r="S63" s="100">
        <v>376</v>
      </c>
      <c r="T63" s="100">
        <v>7</v>
      </c>
    </row>
    <row r="64" spans="16:20" x14ac:dyDescent="0.25">
      <c r="P64" s="43" t="s">
        <v>20</v>
      </c>
      <c r="Q64" s="42">
        <v>40</v>
      </c>
      <c r="R64" s="42">
        <v>0</v>
      </c>
      <c r="S64" s="100">
        <v>40</v>
      </c>
      <c r="T64" s="100">
        <v>0</v>
      </c>
    </row>
    <row r="65" spans="16:20" x14ac:dyDescent="0.25">
      <c r="P65" s="43" t="s">
        <v>21</v>
      </c>
      <c r="Q65" s="42">
        <v>33</v>
      </c>
      <c r="R65" s="42">
        <v>1</v>
      </c>
      <c r="S65" s="100">
        <v>33</v>
      </c>
      <c r="T65" s="100">
        <v>1</v>
      </c>
    </row>
    <row r="66" spans="16:20" x14ac:dyDescent="0.25">
      <c r="P66" s="43" t="s">
        <v>22</v>
      </c>
      <c r="Q66" s="42">
        <v>55</v>
      </c>
      <c r="R66" s="42">
        <v>0</v>
      </c>
      <c r="S66" s="100">
        <v>55</v>
      </c>
      <c r="T66" s="100">
        <v>0</v>
      </c>
    </row>
    <row r="67" spans="16:20" x14ac:dyDescent="0.25">
      <c r="P67" s="43" t="s">
        <v>23</v>
      </c>
      <c r="Q67" s="42">
        <v>20</v>
      </c>
      <c r="R67" s="42">
        <v>0</v>
      </c>
      <c r="S67" s="100">
        <v>20</v>
      </c>
      <c r="T67" s="100">
        <v>0</v>
      </c>
    </row>
    <row r="68" spans="16:20" x14ac:dyDescent="0.25">
      <c r="P68" s="43" t="s">
        <v>24</v>
      </c>
      <c r="Q68" s="42">
        <v>12</v>
      </c>
      <c r="R68" s="42">
        <v>0</v>
      </c>
      <c r="S68" s="100">
        <v>12</v>
      </c>
      <c r="T68" s="100">
        <v>0</v>
      </c>
    </row>
    <row r="69" spans="16:20" x14ac:dyDescent="0.25">
      <c r="P69" s="43" t="s">
        <v>25</v>
      </c>
      <c r="Q69" s="42">
        <v>23</v>
      </c>
      <c r="R69" s="42">
        <v>0</v>
      </c>
      <c r="S69" s="100">
        <v>23</v>
      </c>
      <c r="T69" s="100">
        <v>0</v>
      </c>
    </row>
    <row r="70" spans="16:20" x14ac:dyDescent="0.25">
      <c r="P70" s="43" t="s">
        <v>26</v>
      </c>
      <c r="Q70" s="42">
        <v>27</v>
      </c>
      <c r="R70" s="42">
        <v>0</v>
      </c>
      <c r="S70" s="100">
        <v>27</v>
      </c>
      <c r="T70" s="100">
        <v>0</v>
      </c>
    </row>
    <row r="71" spans="16:20" x14ac:dyDescent="0.25">
      <c r="P71" s="43" t="s">
        <v>27</v>
      </c>
      <c r="Q71" s="42">
        <v>33</v>
      </c>
      <c r="R71" s="42">
        <v>0</v>
      </c>
      <c r="S71" s="100">
        <v>33</v>
      </c>
      <c r="T71" s="100">
        <v>0</v>
      </c>
    </row>
    <row r="72" spans="16:20" x14ac:dyDescent="0.25">
      <c r="P72" s="43" t="s">
        <v>28</v>
      </c>
      <c r="Q72" s="42">
        <v>56</v>
      </c>
      <c r="R72" s="42">
        <v>0</v>
      </c>
      <c r="S72" s="100">
        <v>56</v>
      </c>
      <c r="T72" s="100">
        <v>0</v>
      </c>
    </row>
    <row r="73" spans="16:20" x14ac:dyDescent="0.25">
      <c r="P73" s="43" t="s">
        <v>29</v>
      </c>
      <c r="Q73" s="42">
        <v>30</v>
      </c>
      <c r="R73" s="42">
        <v>6</v>
      </c>
      <c r="S73" s="100">
        <v>30</v>
      </c>
      <c r="T73" s="100">
        <v>6</v>
      </c>
    </row>
    <row r="74" spans="16:20" x14ac:dyDescent="0.25">
      <c r="P74" s="43" t="s">
        <v>30</v>
      </c>
      <c r="Q74" s="42">
        <v>26</v>
      </c>
      <c r="R74" s="42">
        <v>0</v>
      </c>
      <c r="S74" s="100">
        <v>26</v>
      </c>
      <c r="T74" s="100">
        <v>0</v>
      </c>
    </row>
    <row r="75" spans="16:20" x14ac:dyDescent="0.25">
      <c r="P75" s="43" t="s">
        <v>31</v>
      </c>
      <c r="Q75" s="42">
        <v>21</v>
      </c>
      <c r="R75" s="42">
        <v>0</v>
      </c>
      <c r="S75" s="100">
        <v>21</v>
      </c>
      <c r="T75" s="100">
        <v>0</v>
      </c>
    </row>
    <row r="76" spans="16:20" x14ac:dyDescent="0.25">
      <c r="P76" s="43">
        <v>2020</v>
      </c>
      <c r="Q76" s="42">
        <v>167</v>
      </c>
      <c r="R76" s="42">
        <v>8</v>
      </c>
      <c r="S76" s="100">
        <v>167</v>
      </c>
      <c r="T76" s="100">
        <v>8</v>
      </c>
    </row>
    <row r="77" spans="16:20" x14ac:dyDescent="0.25">
      <c r="P77" s="43" t="s">
        <v>20</v>
      </c>
      <c r="Q77" s="42">
        <v>47</v>
      </c>
      <c r="R77" s="42">
        <v>7</v>
      </c>
      <c r="S77" s="100">
        <v>47</v>
      </c>
      <c r="T77" s="100">
        <v>7</v>
      </c>
    </row>
    <row r="78" spans="16:20" x14ac:dyDescent="0.25">
      <c r="P78" s="43" t="s">
        <v>21</v>
      </c>
      <c r="Q78" s="42">
        <v>24</v>
      </c>
      <c r="R78" s="42">
        <v>0</v>
      </c>
      <c r="S78" s="100">
        <v>24</v>
      </c>
      <c r="T78" s="100">
        <v>0</v>
      </c>
    </row>
    <row r="79" spans="16:20" x14ac:dyDescent="0.25">
      <c r="P79" s="43" t="s">
        <v>22</v>
      </c>
      <c r="Q79" s="42">
        <v>22</v>
      </c>
      <c r="R79" s="42">
        <v>0</v>
      </c>
      <c r="S79" s="100">
        <v>22</v>
      </c>
      <c r="T79" s="100">
        <v>0</v>
      </c>
    </row>
    <row r="80" spans="16:20" x14ac:dyDescent="0.25">
      <c r="P80" s="43" t="s">
        <v>23</v>
      </c>
      <c r="Q80" s="42">
        <v>40</v>
      </c>
      <c r="R80" s="42">
        <v>1</v>
      </c>
      <c r="S80" s="100">
        <v>40</v>
      </c>
      <c r="T80" s="100">
        <v>1</v>
      </c>
    </row>
    <row r="81" spans="16:20" x14ac:dyDescent="0.25">
      <c r="P81" s="43" t="s">
        <v>24</v>
      </c>
      <c r="Q81" s="42">
        <v>34</v>
      </c>
      <c r="R81" s="42">
        <v>0</v>
      </c>
      <c r="S81" s="100">
        <v>34</v>
      </c>
      <c r="T81" s="100">
        <v>0</v>
      </c>
    </row>
    <row r="82" spans="16:20" x14ac:dyDescent="0.25">
      <c r="P82" s="43" t="s">
        <v>19</v>
      </c>
      <c r="Q82" s="42">
        <v>543</v>
      </c>
      <c r="R82" s="42">
        <v>15</v>
      </c>
      <c r="S82" s="100">
        <v>543</v>
      </c>
      <c r="T82" s="100">
        <v>15</v>
      </c>
    </row>
    <row r="83" spans="16:20" x14ac:dyDescent="0.25">
      <c r="Q83" s="42"/>
      <c r="R83" s="42"/>
      <c r="S83" s="100"/>
      <c r="T83" s="100"/>
    </row>
    <row r="84" spans="16:20" x14ac:dyDescent="0.25">
      <c r="Q84" s="42"/>
      <c r="R84" s="42"/>
      <c r="S84" s="100"/>
      <c r="T84" s="100"/>
    </row>
    <row r="85" spans="16:20" x14ac:dyDescent="0.25">
      <c r="Q85" s="42"/>
      <c r="R85" s="42"/>
      <c r="S85" s="42"/>
      <c r="T85" s="42"/>
    </row>
    <row r="86" spans="16:20" x14ac:dyDescent="0.25">
      <c r="Q86" s="42"/>
      <c r="R86" s="42"/>
      <c r="S86" s="42"/>
      <c r="T86" s="42"/>
    </row>
    <row r="89" spans="16:20" ht="24.75" x14ac:dyDescent="0.25">
      <c r="P89" s="101" t="s">
        <v>70</v>
      </c>
      <c r="Q89" s="44" t="s">
        <v>18</v>
      </c>
      <c r="R89" s="99"/>
    </row>
    <row r="90" spans="16:20" x14ac:dyDescent="0.25">
      <c r="P90" s="97" t="s">
        <v>96</v>
      </c>
      <c r="Q90" s="43" t="s">
        <v>6</v>
      </c>
      <c r="R90" s="99" t="s">
        <v>19</v>
      </c>
    </row>
    <row r="91" spans="16:20" x14ac:dyDescent="0.25">
      <c r="P91" s="43">
        <v>2019</v>
      </c>
      <c r="Q91" s="46">
        <v>31.254302422723473</v>
      </c>
      <c r="R91" s="102">
        <v>31.254302422723473</v>
      </c>
    </row>
    <row r="92" spans="16:20" x14ac:dyDescent="0.25">
      <c r="P92" s="43" t="s">
        <v>20</v>
      </c>
      <c r="Q92" s="46">
        <v>3.3333333333333335</v>
      </c>
      <c r="R92" s="102">
        <v>3.3333333333333335</v>
      </c>
    </row>
    <row r="93" spans="16:20" x14ac:dyDescent="0.25">
      <c r="P93" s="43" t="s">
        <v>21</v>
      </c>
      <c r="Q93" s="46">
        <v>1.7894736842105263</v>
      </c>
      <c r="R93" s="102">
        <v>1.7894736842105263</v>
      </c>
    </row>
    <row r="94" spans="16:20" x14ac:dyDescent="0.25">
      <c r="P94" s="43" t="s">
        <v>22</v>
      </c>
      <c r="Q94" s="46">
        <v>3.9285714285714284</v>
      </c>
      <c r="R94" s="102">
        <v>3.9285714285714284</v>
      </c>
    </row>
    <row r="95" spans="16:20" x14ac:dyDescent="0.25">
      <c r="P95" s="43" t="s">
        <v>23</v>
      </c>
      <c r="Q95" s="46">
        <v>2.2222222222222223</v>
      </c>
      <c r="R95" s="102">
        <v>2.2222222222222223</v>
      </c>
    </row>
    <row r="96" spans="16:20" x14ac:dyDescent="0.25">
      <c r="P96" s="43" t="s">
        <v>24</v>
      </c>
      <c r="Q96" s="46">
        <v>2</v>
      </c>
      <c r="R96" s="102">
        <v>2</v>
      </c>
    </row>
    <row r="97" spans="16:18" x14ac:dyDescent="0.25">
      <c r="P97" s="43" t="s">
        <v>25</v>
      </c>
      <c r="Q97" s="46">
        <v>2.2999999999999998</v>
      </c>
      <c r="R97" s="102">
        <v>2.2999999999999998</v>
      </c>
    </row>
    <row r="98" spans="16:18" x14ac:dyDescent="0.25">
      <c r="P98" s="43" t="s">
        <v>26</v>
      </c>
      <c r="Q98" s="46">
        <v>3</v>
      </c>
      <c r="R98" s="102">
        <v>3</v>
      </c>
    </row>
    <row r="99" spans="16:18" x14ac:dyDescent="0.25">
      <c r="P99" s="43" t="s">
        <v>27</v>
      </c>
      <c r="Q99" s="46">
        <v>3</v>
      </c>
      <c r="R99" s="102">
        <v>3</v>
      </c>
    </row>
    <row r="100" spans="16:18" x14ac:dyDescent="0.25">
      <c r="P100" s="43" t="s">
        <v>28</v>
      </c>
      <c r="Q100" s="46">
        <v>2.9473684210526314</v>
      </c>
      <c r="R100" s="102">
        <v>2.9473684210526314</v>
      </c>
    </row>
    <row r="101" spans="16:18" x14ac:dyDescent="0.25">
      <c r="P101" s="43" t="s">
        <v>29</v>
      </c>
      <c r="Q101" s="46">
        <v>2.4</v>
      </c>
      <c r="R101" s="102">
        <v>2.4</v>
      </c>
    </row>
    <row r="102" spans="16:18" x14ac:dyDescent="0.25">
      <c r="P102" s="43" t="s">
        <v>30</v>
      </c>
      <c r="Q102" s="46">
        <v>2</v>
      </c>
      <c r="R102" s="102">
        <v>2</v>
      </c>
    </row>
    <row r="103" spans="16:18" x14ac:dyDescent="0.25">
      <c r="P103" s="43" t="s">
        <v>31</v>
      </c>
      <c r="Q103" s="46">
        <v>2.3333333333333335</v>
      </c>
      <c r="R103" s="102">
        <v>2.3333333333333335</v>
      </c>
    </row>
    <row r="104" spans="16:18" x14ac:dyDescent="0.25">
      <c r="P104" s="43">
        <v>2020</v>
      </c>
      <c r="Q104" s="46">
        <v>13.945951107715814</v>
      </c>
      <c r="R104" s="102">
        <v>13.945951107715814</v>
      </c>
    </row>
    <row r="105" spans="16:18" x14ac:dyDescent="0.25">
      <c r="P105" s="43" t="s">
        <v>20</v>
      </c>
      <c r="Q105" s="46">
        <v>3.1764705882352939</v>
      </c>
      <c r="R105" s="102">
        <v>3.1764705882352939</v>
      </c>
    </row>
    <row r="106" spans="16:18" x14ac:dyDescent="0.25">
      <c r="P106" s="43" t="s">
        <v>21</v>
      </c>
      <c r="Q106" s="46">
        <v>2</v>
      </c>
      <c r="R106" s="102">
        <v>2</v>
      </c>
    </row>
    <row r="107" spans="16:18" x14ac:dyDescent="0.25">
      <c r="P107" s="43" t="s">
        <v>22</v>
      </c>
      <c r="Q107" s="46">
        <v>2.75</v>
      </c>
      <c r="R107" s="102">
        <v>2.75</v>
      </c>
    </row>
    <row r="108" spans="16:18" x14ac:dyDescent="0.25">
      <c r="P108" s="43" t="s">
        <v>23</v>
      </c>
      <c r="Q108" s="46">
        <v>2.9285714285714284</v>
      </c>
      <c r="R108" s="102">
        <v>2.9285714285714284</v>
      </c>
    </row>
    <row r="109" spans="16:18" x14ac:dyDescent="0.25">
      <c r="P109" s="43" t="s">
        <v>24</v>
      </c>
      <c r="Q109" s="46">
        <v>3.0909090909090908</v>
      </c>
      <c r="R109" s="102">
        <v>3.0909090909090908</v>
      </c>
    </row>
    <row r="110" spans="16:18" x14ac:dyDescent="0.25">
      <c r="P110" s="43" t="s">
        <v>19</v>
      </c>
      <c r="Q110" s="46">
        <v>45.200253530439291</v>
      </c>
      <c r="R110" s="102">
        <v>45.200253530439291</v>
      </c>
    </row>
    <row r="121" spans="16:20" x14ac:dyDescent="0.25">
      <c r="Q121" s="44" t="s">
        <v>18</v>
      </c>
      <c r="S121" s="99"/>
      <c r="T121" s="99"/>
    </row>
    <row r="122" spans="16:20" x14ac:dyDescent="0.25">
      <c r="Q122" s="43" t="s">
        <v>6</v>
      </c>
      <c r="S122" s="99" t="s">
        <v>118</v>
      </c>
      <c r="T122" s="99" t="s">
        <v>119</v>
      </c>
    </row>
    <row r="123" spans="16:20" ht="75" x14ac:dyDescent="0.25">
      <c r="P123" s="97" t="s">
        <v>96</v>
      </c>
      <c r="Q123" s="98" t="s">
        <v>108</v>
      </c>
      <c r="R123" s="98" t="s">
        <v>120</v>
      </c>
      <c r="S123" s="99"/>
      <c r="T123" s="99"/>
    </row>
    <row r="124" spans="16:20" x14ac:dyDescent="0.25">
      <c r="P124" s="43">
        <v>2019</v>
      </c>
      <c r="Q124" s="46">
        <v>31.041019214703422</v>
      </c>
      <c r="R124" s="46">
        <v>0.58333333333333337</v>
      </c>
      <c r="S124" s="102">
        <v>31.041019214703422</v>
      </c>
      <c r="T124" s="102">
        <v>0.58333333333333337</v>
      </c>
    </row>
    <row r="125" spans="16:20" x14ac:dyDescent="0.25">
      <c r="P125" s="43" t="s">
        <v>20</v>
      </c>
      <c r="Q125" s="46">
        <v>3.3333333333333335</v>
      </c>
      <c r="R125" s="46">
        <v>0</v>
      </c>
      <c r="S125" s="102">
        <v>3.3333333333333335</v>
      </c>
      <c r="T125" s="102">
        <v>0</v>
      </c>
    </row>
    <row r="126" spans="16:20" x14ac:dyDescent="0.25">
      <c r="P126" s="43" t="s">
        <v>21</v>
      </c>
      <c r="Q126" s="46">
        <v>1.8333333333333333</v>
      </c>
      <c r="R126" s="46">
        <v>1</v>
      </c>
      <c r="S126" s="102">
        <v>1.8333333333333333</v>
      </c>
      <c r="T126" s="102">
        <v>1</v>
      </c>
    </row>
    <row r="127" spans="16:20" x14ac:dyDescent="0.25">
      <c r="P127" s="43" t="s">
        <v>22</v>
      </c>
      <c r="Q127" s="46">
        <v>3.9285714285714284</v>
      </c>
      <c r="R127" s="46">
        <v>0</v>
      </c>
      <c r="S127" s="102">
        <v>3.9285714285714284</v>
      </c>
      <c r="T127" s="102">
        <v>0</v>
      </c>
    </row>
    <row r="128" spans="16:20" x14ac:dyDescent="0.25">
      <c r="P128" s="43" t="s">
        <v>23</v>
      </c>
      <c r="Q128" s="46">
        <v>2.2222222222222223</v>
      </c>
      <c r="R128" s="46">
        <v>0</v>
      </c>
      <c r="S128" s="102">
        <v>2.2222222222222223</v>
      </c>
      <c r="T128" s="102">
        <v>0</v>
      </c>
    </row>
    <row r="129" spans="16:20" x14ac:dyDescent="0.25">
      <c r="P129" s="43" t="s">
        <v>24</v>
      </c>
      <c r="Q129" s="46">
        <v>2</v>
      </c>
      <c r="R129" s="46">
        <v>0</v>
      </c>
      <c r="S129" s="102">
        <v>2</v>
      </c>
      <c r="T129" s="102">
        <v>0</v>
      </c>
    </row>
    <row r="130" spans="16:20" x14ac:dyDescent="0.25">
      <c r="P130" s="43" t="s">
        <v>25</v>
      </c>
      <c r="Q130" s="46">
        <v>2.2999999999999998</v>
      </c>
      <c r="R130" s="46">
        <v>0</v>
      </c>
      <c r="S130" s="102">
        <v>2.2999999999999998</v>
      </c>
      <c r="T130" s="102">
        <v>0</v>
      </c>
    </row>
    <row r="131" spans="16:20" x14ac:dyDescent="0.25">
      <c r="P131" s="43" t="s">
        <v>26</v>
      </c>
      <c r="Q131" s="46">
        <v>3</v>
      </c>
      <c r="R131" s="46">
        <v>0</v>
      </c>
      <c r="S131" s="102">
        <v>3</v>
      </c>
      <c r="T131" s="102">
        <v>0</v>
      </c>
    </row>
    <row r="132" spans="16:20" x14ac:dyDescent="0.25">
      <c r="P132" s="43" t="s">
        <v>27</v>
      </c>
      <c r="Q132" s="46">
        <v>3</v>
      </c>
      <c r="R132" s="46">
        <v>0</v>
      </c>
      <c r="S132" s="102">
        <v>3</v>
      </c>
      <c r="T132" s="102">
        <v>0</v>
      </c>
    </row>
    <row r="133" spans="16:20" x14ac:dyDescent="0.25">
      <c r="P133" s="43" t="s">
        <v>28</v>
      </c>
      <c r="Q133" s="46">
        <v>2.9473684210526314</v>
      </c>
      <c r="R133" s="46">
        <v>0</v>
      </c>
      <c r="S133" s="102">
        <v>2.9473684210526314</v>
      </c>
      <c r="T133" s="102">
        <v>0</v>
      </c>
    </row>
    <row r="134" spans="16:20" x14ac:dyDescent="0.25">
      <c r="P134" s="43" t="s">
        <v>29</v>
      </c>
      <c r="Q134" s="46">
        <v>2.1428571428571428</v>
      </c>
      <c r="R134" s="46">
        <v>6</v>
      </c>
      <c r="S134" s="102">
        <v>2.1428571428571428</v>
      </c>
      <c r="T134" s="102">
        <v>6</v>
      </c>
    </row>
    <row r="135" spans="16:20" x14ac:dyDescent="0.25">
      <c r="P135" s="43" t="s">
        <v>30</v>
      </c>
      <c r="Q135" s="46">
        <v>2</v>
      </c>
      <c r="R135" s="46">
        <v>0</v>
      </c>
      <c r="S135" s="102">
        <v>2</v>
      </c>
      <c r="T135" s="102">
        <v>0</v>
      </c>
    </row>
    <row r="136" spans="16:20" x14ac:dyDescent="0.25">
      <c r="P136" s="43" t="s">
        <v>31</v>
      </c>
      <c r="Q136" s="46">
        <v>2.3333333333333335</v>
      </c>
      <c r="R136" s="46">
        <v>0</v>
      </c>
      <c r="S136" s="102">
        <v>2.3333333333333335</v>
      </c>
      <c r="T136" s="102">
        <v>0</v>
      </c>
    </row>
    <row r="137" spans="16:20" x14ac:dyDescent="0.25">
      <c r="P137" s="43">
        <v>2020</v>
      </c>
      <c r="Q137" s="46">
        <v>13.855332167832167</v>
      </c>
      <c r="R137" s="46">
        <v>1.6</v>
      </c>
      <c r="S137" s="102">
        <v>13.855332167832167</v>
      </c>
      <c r="T137" s="102">
        <v>1.6</v>
      </c>
    </row>
    <row r="138" spans="16:20" x14ac:dyDescent="0.25">
      <c r="P138" s="43" t="s">
        <v>20</v>
      </c>
      <c r="Q138" s="46">
        <v>2.9375</v>
      </c>
      <c r="R138" s="46">
        <v>7</v>
      </c>
      <c r="S138" s="102">
        <v>2.9375</v>
      </c>
      <c r="T138" s="102">
        <v>7</v>
      </c>
    </row>
    <row r="139" spans="16:20" x14ac:dyDescent="0.25">
      <c r="P139" s="43" t="s">
        <v>21</v>
      </c>
      <c r="Q139" s="46">
        <v>2</v>
      </c>
      <c r="R139" s="46">
        <v>0</v>
      </c>
      <c r="S139" s="102">
        <v>2</v>
      </c>
      <c r="T139" s="102">
        <v>0</v>
      </c>
    </row>
    <row r="140" spans="16:20" x14ac:dyDescent="0.25">
      <c r="P140" s="43" t="s">
        <v>22</v>
      </c>
      <c r="Q140" s="46">
        <v>2.75</v>
      </c>
      <c r="R140" s="46">
        <v>0</v>
      </c>
      <c r="S140" s="102">
        <v>2.75</v>
      </c>
      <c r="T140" s="102">
        <v>0</v>
      </c>
    </row>
    <row r="141" spans="16:20" x14ac:dyDescent="0.25">
      <c r="P141" s="43" t="s">
        <v>23</v>
      </c>
      <c r="Q141" s="46">
        <v>3.0769230769230771</v>
      </c>
      <c r="R141" s="46">
        <v>1</v>
      </c>
      <c r="S141" s="102">
        <v>3.0769230769230771</v>
      </c>
      <c r="T141" s="102">
        <v>1</v>
      </c>
    </row>
    <row r="142" spans="16:20" x14ac:dyDescent="0.25">
      <c r="P142" s="43" t="s">
        <v>24</v>
      </c>
      <c r="Q142" s="46">
        <v>3.0909090909090908</v>
      </c>
      <c r="R142" s="46">
        <v>0</v>
      </c>
      <c r="S142" s="102">
        <v>3.0909090909090908</v>
      </c>
      <c r="T142" s="102">
        <v>0</v>
      </c>
    </row>
    <row r="143" spans="16:20" x14ac:dyDescent="0.25">
      <c r="P143" s="43" t="s">
        <v>19</v>
      </c>
      <c r="Q143" s="46">
        <v>44.896351382535599</v>
      </c>
      <c r="R143" s="46">
        <v>0.88235294117647056</v>
      </c>
      <c r="S143" s="102">
        <v>44.896351382535599</v>
      </c>
      <c r="T143" s="102">
        <v>0.88235294117647056</v>
      </c>
    </row>
  </sheetData>
  <pageMargins left="0.7" right="0.7" top="0.75" bottom="0.75" header="0.3" footer="0.3"/>
  <pageSetup paperSize="9" orientation="portrait" r:id="rId6"/>
  <drawing r:id="rId7"/>
  <extLst>
    <ext xmlns:x14="http://schemas.microsoft.com/office/spreadsheetml/2009/9/main" uri="{A8765BA9-456A-4dab-B4F3-ACF838C121DE}">
      <x14:slicerList>
        <x14:slicer r:id="rId8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AB54"/>
  <sheetViews>
    <sheetView showGridLines="0" zoomScale="78" zoomScaleNormal="78" workbookViewId="0"/>
  </sheetViews>
  <sheetFormatPr defaultRowHeight="15" x14ac:dyDescent="0.25"/>
  <cols>
    <col min="4" max="4" width="3.5703125" customWidth="1"/>
    <col min="17" max="17" width="3.7109375" customWidth="1"/>
    <col min="18" max="18" width="4.140625" customWidth="1"/>
    <col min="19" max="19" width="38.5703125" customWidth="1"/>
    <col min="20" max="20" width="18.5703125" customWidth="1"/>
    <col min="21" max="21" width="11.85546875" customWidth="1"/>
    <col min="22" max="22" width="38" bestFit="1" customWidth="1"/>
    <col min="23" max="23" width="24" bestFit="1" customWidth="1"/>
    <col min="24" max="24" width="18.85546875" customWidth="1"/>
    <col min="25" max="25" width="43.85546875" bestFit="1" customWidth="1"/>
  </cols>
  <sheetData>
    <row r="1" spans="18:28" x14ac:dyDescent="0.25">
      <c r="W1" s="94"/>
      <c r="X1" s="94"/>
      <c r="Y1" s="94"/>
      <c r="Z1" s="51"/>
      <c r="AA1" s="51"/>
      <c r="AB1" s="51"/>
    </row>
    <row r="2" spans="18:28" x14ac:dyDescent="0.25">
      <c r="T2" s="3" t="s">
        <v>18</v>
      </c>
      <c r="Z2" s="51"/>
      <c r="AA2" s="51"/>
      <c r="AB2" s="51"/>
    </row>
    <row r="3" spans="18:28" x14ac:dyDescent="0.25">
      <c r="T3" t="s">
        <v>6</v>
      </c>
      <c r="W3" t="s">
        <v>32</v>
      </c>
      <c r="X3" t="s">
        <v>91</v>
      </c>
      <c r="Y3" t="s">
        <v>93</v>
      </c>
      <c r="Z3" s="51"/>
      <c r="AA3" s="51"/>
      <c r="AB3" s="51"/>
    </row>
    <row r="4" spans="18:28" x14ac:dyDescent="0.25">
      <c r="S4" s="3" t="s">
        <v>96</v>
      </c>
      <c r="T4" t="s">
        <v>33</v>
      </c>
      <c r="U4" t="s">
        <v>85</v>
      </c>
      <c r="V4" t="s">
        <v>86</v>
      </c>
      <c r="Z4" s="51"/>
      <c r="AA4" s="51"/>
      <c r="AB4" s="51"/>
    </row>
    <row r="5" spans="18:28" x14ac:dyDescent="0.25">
      <c r="S5" s="4">
        <v>2019</v>
      </c>
      <c r="T5" s="5">
        <v>584</v>
      </c>
      <c r="U5" s="5">
        <v>172</v>
      </c>
      <c r="V5" s="5">
        <v>83</v>
      </c>
      <c r="W5" s="5">
        <v>584</v>
      </c>
      <c r="X5" s="5">
        <v>172</v>
      </c>
      <c r="Y5" s="5">
        <v>83</v>
      </c>
      <c r="Z5" s="51"/>
      <c r="AA5" s="51"/>
      <c r="AB5" s="51"/>
    </row>
    <row r="6" spans="18:28" x14ac:dyDescent="0.25">
      <c r="S6" s="47" t="s">
        <v>20</v>
      </c>
      <c r="T6" s="5">
        <v>45</v>
      </c>
      <c r="U6" s="5">
        <v>16</v>
      </c>
      <c r="V6" s="5">
        <v>12</v>
      </c>
      <c r="W6" s="5">
        <v>45</v>
      </c>
      <c r="X6" s="5">
        <v>16</v>
      </c>
      <c r="Y6" s="5">
        <v>12</v>
      </c>
      <c r="Z6" s="51"/>
      <c r="AA6" s="51"/>
      <c r="AB6" s="51"/>
    </row>
    <row r="7" spans="18:28" x14ac:dyDescent="0.25">
      <c r="R7" s="96"/>
      <c r="S7" s="47" t="s">
        <v>21</v>
      </c>
      <c r="T7" s="5">
        <v>50</v>
      </c>
      <c r="U7" s="5">
        <v>13</v>
      </c>
      <c r="V7" s="5">
        <v>3</v>
      </c>
      <c r="W7" s="5">
        <v>50</v>
      </c>
      <c r="X7" s="5">
        <v>13</v>
      </c>
      <c r="Y7" s="5">
        <v>3</v>
      </c>
      <c r="Z7" s="51"/>
      <c r="AA7" s="51"/>
      <c r="AB7" s="51"/>
    </row>
    <row r="8" spans="18:28" x14ac:dyDescent="0.25">
      <c r="R8" s="4"/>
      <c r="S8" s="47" t="s">
        <v>22</v>
      </c>
      <c r="T8" s="5">
        <v>44</v>
      </c>
      <c r="U8" s="5">
        <v>22</v>
      </c>
      <c r="V8" s="5">
        <v>10</v>
      </c>
      <c r="W8" s="5">
        <v>44</v>
      </c>
      <c r="X8" s="5">
        <v>22</v>
      </c>
      <c r="Y8" s="5">
        <v>10</v>
      </c>
      <c r="Z8" s="51"/>
      <c r="AA8" s="51"/>
      <c r="AB8" s="51"/>
    </row>
    <row r="9" spans="18:28" x14ac:dyDescent="0.25">
      <c r="R9" s="4"/>
      <c r="S9" s="47" t="s">
        <v>23</v>
      </c>
      <c r="T9" s="5">
        <v>54</v>
      </c>
      <c r="U9" s="5">
        <v>14</v>
      </c>
      <c r="V9" s="5">
        <v>9</v>
      </c>
      <c r="W9" s="5">
        <v>54</v>
      </c>
      <c r="X9" s="5">
        <v>14</v>
      </c>
      <c r="Y9" s="5">
        <v>9</v>
      </c>
      <c r="Z9" s="51"/>
      <c r="AA9" s="51"/>
      <c r="AB9" s="51"/>
    </row>
    <row r="10" spans="18:28" x14ac:dyDescent="0.25">
      <c r="R10" s="4"/>
      <c r="S10" s="47" t="s">
        <v>24</v>
      </c>
      <c r="T10" s="5">
        <v>51</v>
      </c>
      <c r="U10" s="5">
        <v>13</v>
      </c>
      <c r="V10" s="5">
        <v>8</v>
      </c>
      <c r="W10" s="5">
        <v>51</v>
      </c>
      <c r="X10" s="5">
        <v>13</v>
      </c>
      <c r="Y10" s="5">
        <v>8</v>
      </c>
      <c r="Z10" s="51"/>
      <c r="AA10" s="51"/>
      <c r="AB10" s="51"/>
    </row>
    <row r="11" spans="18:28" x14ac:dyDescent="0.25">
      <c r="R11" s="4"/>
      <c r="S11" s="47" t="s">
        <v>25</v>
      </c>
      <c r="T11" s="5">
        <v>42</v>
      </c>
      <c r="U11" s="5">
        <v>16</v>
      </c>
      <c r="V11" s="5">
        <v>7</v>
      </c>
      <c r="W11" s="5">
        <v>42</v>
      </c>
      <c r="X11" s="5">
        <v>16</v>
      </c>
      <c r="Y11" s="5">
        <v>7</v>
      </c>
      <c r="Z11" s="51"/>
      <c r="AA11" s="51"/>
      <c r="AB11" s="51"/>
    </row>
    <row r="12" spans="18:28" x14ac:dyDescent="0.25">
      <c r="R12" s="4"/>
      <c r="S12" s="47" t="s">
        <v>26</v>
      </c>
      <c r="T12" s="5">
        <v>44</v>
      </c>
      <c r="U12" s="5">
        <v>13</v>
      </c>
      <c r="V12" s="5">
        <v>8</v>
      </c>
      <c r="W12" s="5">
        <v>44</v>
      </c>
      <c r="X12" s="5">
        <v>13</v>
      </c>
      <c r="Y12" s="5">
        <v>8</v>
      </c>
      <c r="Z12" s="51"/>
      <c r="AA12" s="51"/>
      <c r="AB12" s="51"/>
    </row>
    <row r="13" spans="18:28" x14ac:dyDescent="0.25">
      <c r="R13" s="4"/>
      <c r="S13" s="47" t="s">
        <v>27</v>
      </c>
      <c r="T13" s="5">
        <v>50</v>
      </c>
      <c r="U13" s="5">
        <v>9</v>
      </c>
      <c r="V13" s="5">
        <v>4</v>
      </c>
      <c r="W13" s="5">
        <v>50</v>
      </c>
      <c r="X13" s="5">
        <v>9</v>
      </c>
      <c r="Y13" s="5">
        <v>4</v>
      </c>
      <c r="Z13" s="51"/>
      <c r="AA13" s="51"/>
      <c r="AB13" s="51"/>
    </row>
    <row r="14" spans="18:28" x14ac:dyDescent="0.25">
      <c r="R14" s="4"/>
      <c r="S14" s="47" t="s">
        <v>28</v>
      </c>
      <c r="T14" s="5">
        <v>43</v>
      </c>
      <c r="U14" s="5">
        <v>17</v>
      </c>
      <c r="V14" s="5">
        <v>4</v>
      </c>
      <c r="W14" s="5">
        <v>43</v>
      </c>
      <c r="X14" s="5">
        <v>17</v>
      </c>
      <c r="Y14" s="5">
        <v>4</v>
      </c>
      <c r="Z14" s="51"/>
      <c r="AA14" s="51"/>
      <c r="AB14" s="51"/>
    </row>
    <row r="15" spans="18:28" x14ac:dyDescent="0.25">
      <c r="R15" s="4"/>
      <c r="S15" s="47" t="s">
        <v>29</v>
      </c>
      <c r="T15" s="5">
        <v>63</v>
      </c>
      <c r="U15" s="5">
        <v>18</v>
      </c>
      <c r="V15" s="5">
        <v>8</v>
      </c>
      <c r="W15" s="5">
        <v>63</v>
      </c>
      <c r="X15" s="5">
        <v>18</v>
      </c>
      <c r="Y15" s="5">
        <v>8</v>
      </c>
      <c r="Z15" s="51"/>
      <c r="AA15" s="51"/>
      <c r="AB15" s="51"/>
    </row>
    <row r="16" spans="18:28" x14ac:dyDescent="0.25">
      <c r="R16" s="4"/>
      <c r="S16" s="47" t="s">
        <v>30</v>
      </c>
      <c r="T16" s="5">
        <v>49</v>
      </c>
      <c r="U16" s="5">
        <v>10</v>
      </c>
      <c r="V16" s="5">
        <v>5</v>
      </c>
      <c r="W16" s="5">
        <v>49</v>
      </c>
      <c r="X16" s="5">
        <v>10</v>
      </c>
      <c r="Y16" s="5">
        <v>5</v>
      </c>
      <c r="Z16" s="51"/>
      <c r="AA16" s="51"/>
      <c r="AB16" s="51"/>
    </row>
    <row r="17" spans="18:28" x14ac:dyDescent="0.25">
      <c r="R17" s="4"/>
      <c r="S17" s="47" t="s">
        <v>31</v>
      </c>
      <c r="T17" s="5">
        <v>49</v>
      </c>
      <c r="U17" s="5">
        <v>11</v>
      </c>
      <c r="V17" s="5">
        <v>5</v>
      </c>
      <c r="W17" s="5">
        <v>49</v>
      </c>
      <c r="X17" s="5">
        <v>11</v>
      </c>
      <c r="Y17" s="5">
        <v>5</v>
      </c>
      <c r="Z17" s="51"/>
      <c r="AA17" s="51"/>
      <c r="AB17" s="51"/>
    </row>
    <row r="18" spans="18:28" x14ac:dyDescent="0.25">
      <c r="R18" s="4"/>
      <c r="S18" s="4">
        <v>2020</v>
      </c>
      <c r="T18" s="5">
        <v>214</v>
      </c>
      <c r="U18" s="5">
        <v>54</v>
      </c>
      <c r="V18" s="5">
        <v>23</v>
      </c>
      <c r="W18" s="5">
        <v>214</v>
      </c>
      <c r="X18" s="5">
        <v>54</v>
      </c>
      <c r="Y18" s="5">
        <v>23</v>
      </c>
      <c r="Z18" s="51"/>
      <c r="AA18" s="51"/>
      <c r="AB18" s="51"/>
    </row>
    <row r="19" spans="18:28" x14ac:dyDescent="0.25">
      <c r="R19" s="4"/>
      <c r="S19" s="47" t="s">
        <v>20</v>
      </c>
      <c r="T19" s="5">
        <v>46</v>
      </c>
      <c r="U19" s="5">
        <v>9</v>
      </c>
      <c r="V19" s="5">
        <v>1</v>
      </c>
      <c r="W19" s="5">
        <v>46</v>
      </c>
      <c r="X19" s="5">
        <v>9</v>
      </c>
      <c r="Y19" s="5">
        <v>1</v>
      </c>
      <c r="Z19" s="51"/>
      <c r="AA19" s="51"/>
      <c r="AB19" s="51"/>
    </row>
    <row r="20" spans="18:28" x14ac:dyDescent="0.25">
      <c r="R20" s="4"/>
      <c r="S20" s="47" t="s">
        <v>21</v>
      </c>
      <c r="T20" s="5">
        <v>45</v>
      </c>
      <c r="U20" s="5">
        <v>10</v>
      </c>
      <c r="V20" s="5">
        <v>4</v>
      </c>
      <c r="W20" s="5">
        <v>45</v>
      </c>
      <c r="X20" s="5">
        <v>10</v>
      </c>
      <c r="Y20" s="5">
        <v>4</v>
      </c>
      <c r="Z20" s="51"/>
      <c r="AA20" s="51"/>
      <c r="AB20" s="51"/>
    </row>
    <row r="21" spans="18:28" x14ac:dyDescent="0.25">
      <c r="R21" s="4"/>
      <c r="S21" s="47" t="s">
        <v>22</v>
      </c>
      <c r="T21" s="5">
        <v>40</v>
      </c>
      <c r="U21" s="5">
        <v>11</v>
      </c>
      <c r="V21" s="5">
        <v>7</v>
      </c>
      <c r="W21" s="5">
        <v>40</v>
      </c>
      <c r="X21" s="5">
        <v>11</v>
      </c>
      <c r="Y21" s="5">
        <v>7</v>
      </c>
      <c r="Z21" s="51"/>
      <c r="AA21" s="51"/>
      <c r="AB21" s="51"/>
    </row>
    <row r="22" spans="18:28" x14ac:dyDescent="0.25">
      <c r="R22" s="4"/>
      <c r="S22" s="47" t="s">
        <v>23</v>
      </c>
      <c r="T22" s="5">
        <v>38</v>
      </c>
      <c r="U22" s="5">
        <v>11</v>
      </c>
      <c r="V22" s="5">
        <v>4</v>
      </c>
      <c r="W22" s="5">
        <v>38</v>
      </c>
      <c r="X22" s="5">
        <v>11</v>
      </c>
      <c r="Y22" s="5">
        <v>4</v>
      </c>
      <c r="Z22" s="51"/>
      <c r="AA22" s="51"/>
      <c r="AB22" s="51"/>
    </row>
    <row r="23" spans="18:28" x14ac:dyDescent="0.25">
      <c r="R23" s="4"/>
      <c r="S23" s="47" t="s">
        <v>24</v>
      </c>
      <c r="T23" s="5">
        <v>45</v>
      </c>
      <c r="U23" s="5">
        <v>13</v>
      </c>
      <c r="V23" s="5">
        <v>7</v>
      </c>
      <c r="W23" s="5">
        <v>45</v>
      </c>
      <c r="X23" s="5">
        <v>13</v>
      </c>
      <c r="Y23" s="5">
        <v>7</v>
      </c>
      <c r="Z23" s="51"/>
      <c r="AA23" s="51"/>
      <c r="AB23" s="51"/>
    </row>
    <row r="24" spans="18:28" x14ac:dyDescent="0.25">
      <c r="R24" s="4"/>
      <c r="S24" s="4" t="s">
        <v>19</v>
      </c>
      <c r="T24" s="5">
        <v>798</v>
      </c>
      <c r="U24" s="5">
        <v>226</v>
      </c>
      <c r="V24" s="5">
        <v>106</v>
      </c>
      <c r="W24" s="5">
        <v>798</v>
      </c>
      <c r="X24" s="5">
        <v>226</v>
      </c>
      <c r="Y24" s="5">
        <v>106</v>
      </c>
      <c r="Z24" s="51"/>
      <c r="AA24" s="51"/>
      <c r="AB24" s="51"/>
    </row>
    <row r="25" spans="18:28" x14ac:dyDescent="0.25">
      <c r="R25" s="4"/>
      <c r="S25" s="4"/>
      <c r="T25" s="5"/>
      <c r="U25" s="5"/>
      <c r="V25" s="5"/>
      <c r="W25" s="5"/>
      <c r="X25" s="5"/>
      <c r="Y25" s="5"/>
      <c r="Z25" s="51"/>
      <c r="AA25" s="51"/>
      <c r="AB25" s="51"/>
    </row>
    <row r="26" spans="18:28" x14ac:dyDescent="0.25">
      <c r="R26" s="4"/>
      <c r="S26" s="4"/>
      <c r="T26" s="5"/>
      <c r="U26" s="5"/>
      <c r="V26" s="5"/>
      <c r="W26" s="5"/>
      <c r="X26" s="5"/>
      <c r="Y26" s="5"/>
      <c r="Z26" s="51"/>
      <c r="AA26" s="51"/>
      <c r="AB26" s="51"/>
    </row>
    <row r="27" spans="18:28" x14ac:dyDescent="0.25">
      <c r="R27" s="4"/>
      <c r="S27" s="4"/>
      <c r="T27" s="5"/>
      <c r="U27" s="5"/>
      <c r="V27" s="5"/>
      <c r="W27" s="5"/>
      <c r="X27" s="5"/>
      <c r="Y27" s="5"/>
      <c r="Z27" s="51"/>
      <c r="AA27" s="51"/>
      <c r="AB27" s="51"/>
    </row>
    <row r="28" spans="18:28" x14ac:dyDescent="0.25">
      <c r="R28" s="4"/>
      <c r="S28" s="4"/>
      <c r="T28" s="5"/>
      <c r="U28" s="5"/>
      <c r="V28" s="5"/>
      <c r="W28" s="5"/>
      <c r="X28" s="5"/>
      <c r="Y28" s="5"/>
      <c r="Z28" s="51"/>
      <c r="AA28" s="51"/>
      <c r="AB28" s="51"/>
    </row>
    <row r="29" spans="18:28" x14ac:dyDescent="0.25">
      <c r="R29" s="4"/>
      <c r="S29" s="4"/>
      <c r="T29" s="5"/>
      <c r="U29" s="5"/>
      <c r="V29" s="5"/>
      <c r="W29" s="5"/>
      <c r="X29" s="5"/>
      <c r="Y29" s="5"/>
      <c r="Z29" s="51"/>
      <c r="AA29" s="51"/>
      <c r="AB29" s="51"/>
    </row>
    <row r="30" spans="18:28" x14ac:dyDescent="0.25">
      <c r="R30" s="4"/>
      <c r="S30" s="4"/>
      <c r="T30" s="5"/>
      <c r="U30" s="5"/>
      <c r="V30" s="5"/>
      <c r="W30" s="5"/>
      <c r="X30" s="5"/>
      <c r="Y30" s="5"/>
      <c r="Z30" s="51"/>
      <c r="AA30" s="51"/>
      <c r="AB30" s="51"/>
    </row>
    <row r="31" spans="18:28" x14ac:dyDescent="0.25">
      <c r="S31" s="43"/>
      <c r="T31" s="43"/>
      <c r="U31" s="43"/>
    </row>
    <row r="32" spans="18:28" x14ac:dyDescent="0.25">
      <c r="S32" s="43"/>
      <c r="T32" s="43"/>
      <c r="U32" s="43"/>
    </row>
    <row r="33" spans="18:21" x14ac:dyDescent="0.25">
      <c r="S33" s="3" t="s">
        <v>88</v>
      </c>
      <c r="T33" s="3" t="s">
        <v>18</v>
      </c>
    </row>
    <row r="34" spans="18:21" x14ac:dyDescent="0.25">
      <c r="S34" s="3" t="s">
        <v>96</v>
      </c>
      <c r="T34" t="s">
        <v>6</v>
      </c>
      <c r="U34" t="s">
        <v>19</v>
      </c>
    </row>
    <row r="35" spans="18:21" x14ac:dyDescent="0.25">
      <c r="S35" s="4">
        <v>2019</v>
      </c>
      <c r="T35" s="59">
        <v>0.48543079333520511</v>
      </c>
      <c r="U35" s="59">
        <v>0.48543079333520511</v>
      </c>
    </row>
    <row r="36" spans="18:21" x14ac:dyDescent="0.25">
      <c r="R36" s="6"/>
      <c r="S36" s="47" t="s">
        <v>20</v>
      </c>
      <c r="T36" s="59">
        <v>0.75</v>
      </c>
      <c r="U36" s="59">
        <v>0.75</v>
      </c>
    </row>
    <row r="37" spans="18:21" x14ac:dyDescent="0.25">
      <c r="R37" s="96"/>
      <c r="S37" s="47" t="s">
        <v>21</v>
      </c>
      <c r="T37" s="59">
        <v>0.23076923076923078</v>
      </c>
      <c r="U37" s="59">
        <v>0.23076923076923078</v>
      </c>
    </row>
    <row r="38" spans="18:21" x14ac:dyDescent="0.25">
      <c r="R38" s="4"/>
      <c r="S38" s="47" t="s">
        <v>22</v>
      </c>
      <c r="T38" s="59">
        <v>0.45454545454545453</v>
      </c>
      <c r="U38" s="59">
        <v>0.45454545454545453</v>
      </c>
    </row>
    <row r="39" spans="18:21" x14ac:dyDescent="0.25">
      <c r="R39" s="4"/>
      <c r="S39" s="47" t="s">
        <v>23</v>
      </c>
      <c r="T39" s="59">
        <v>0.6428571428571429</v>
      </c>
      <c r="U39" s="59">
        <v>0.6428571428571429</v>
      </c>
    </row>
    <row r="40" spans="18:21" x14ac:dyDescent="0.25">
      <c r="R40" s="4"/>
      <c r="S40" s="47" t="s">
        <v>24</v>
      </c>
      <c r="T40" s="59">
        <v>0.61538461538461542</v>
      </c>
      <c r="U40" s="59">
        <v>0.61538461538461542</v>
      </c>
    </row>
    <row r="41" spans="18:21" x14ac:dyDescent="0.25">
      <c r="R41" s="4"/>
      <c r="S41" s="47" t="s">
        <v>25</v>
      </c>
      <c r="T41" s="59">
        <v>0.4375</v>
      </c>
      <c r="U41" s="59">
        <v>0.4375</v>
      </c>
    </row>
    <row r="42" spans="18:21" x14ac:dyDescent="0.25">
      <c r="R42" s="4"/>
      <c r="S42" s="47" t="s">
        <v>26</v>
      </c>
      <c r="T42" s="59">
        <v>0.61538461538461542</v>
      </c>
      <c r="U42" s="59">
        <v>0.61538461538461542</v>
      </c>
    </row>
    <row r="43" spans="18:21" x14ac:dyDescent="0.25">
      <c r="R43" s="4"/>
      <c r="S43" s="47" t="s">
        <v>27</v>
      </c>
      <c r="T43" s="59">
        <v>0.44444444444444442</v>
      </c>
      <c r="U43" s="59">
        <v>0.44444444444444442</v>
      </c>
    </row>
    <row r="44" spans="18:21" x14ac:dyDescent="0.25">
      <c r="R44" s="4"/>
      <c r="S44" s="47" t="s">
        <v>28</v>
      </c>
      <c r="T44" s="59">
        <v>0.23529411764705882</v>
      </c>
      <c r="U44" s="59">
        <v>0.23529411764705882</v>
      </c>
    </row>
    <row r="45" spans="18:21" x14ac:dyDescent="0.25">
      <c r="R45" s="4"/>
      <c r="S45" s="47" t="s">
        <v>29</v>
      </c>
      <c r="T45" s="59">
        <v>0.44444444444444442</v>
      </c>
      <c r="U45" s="59">
        <v>0.44444444444444442</v>
      </c>
    </row>
    <row r="46" spans="18:21" x14ac:dyDescent="0.25">
      <c r="R46" s="4"/>
      <c r="S46" s="47" t="s">
        <v>30</v>
      </c>
      <c r="T46" s="59">
        <v>0.5</v>
      </c>
      <c r="U46" s="59">
        <v>0.5</v>
      </c>
    </row>
    <row r="47" spans="18:21" x14ac:dyDescent="0.25">
      <c r="R47" s="4"/>
      <c r="S47" s="47" t="s">
        <v>31</v>
      </c>
      <c r="T47" s="59">
        <v>0.45454545454545453</v>
      </c>
      <c r="U47" s="59">
        <v>0.45454545454545453</v>
      </c>
    </row>
    <row r="48" spans="18:21" x14ac:dyDescent="0.25">
      <c r="R48" s="4"/>
      <c r="S48" s="4">
        <v>2020</v>
      </c>
      <c r="T48" s="59">
        <v>0.40991452991452987</v>
      </c>
      <c r="U48" s="59">
        <v>0.40991452991452987</v>
      </c>
    </row>
    <row r="49" spans="18:21" x14ac:dyDescent="0.25">
      <c r="R49" s="4"/>
      <c r="S49" s="47" t="s">
        <v>20</v>
      </c>
      <c r="T49" s="59">
        <v>0.1111111111111111</v>
      </c>
      <c r="U49" s="59">
        <v>0.1111111111111111</v>
      </c>
    </row>
    <row r="50" spans="18:21" x14ac:dyDescent="0.25">
      <c r="R50" s="4"/>
      <c r="S50" s="47" t="s">
        <v>21</v>
      </c>
      <c r="T50" s="59">
        <v>0.4</v>
      </c>
      <c r="U50" s="59">
        <v>0.4</v>
      </c>
    </row>
    <row r="51" spans="18:21" x14ac:dyDescent="0.25">
      <c r="S51" s="47" t="s">
        <v>22</v>
      </c>
      <c r="T51" s="59">
        <v>0.63636363636363635</v>
      </c>
      <c r="U51" s="59">
        <v>0.63636363636363635</v>
      </c>
    </row>
    <row r="52" spans="18:21" x14ac:dyDescent="0.25">
      <c r="S52" s="47" t="s">
        <v>23</v>
      </c>
      <c r="T52" s="59">
        <v>0.36363636363636365</v>
      </c>
      <c r="U52" s="59">
        <v>0.36363636363636365</v>
      </c>
    </row>
    <row r="53" spans="18:21" x14ac:dyDescent="0.25">
      <c r="S53" s="47" t="s">
        <v>24</v>
      </c>
      <c r="T53" s="59">
        <v>0.53846153846153844</v>
      </c>
      <c r="U53" s="59">
        <v>0.53846153846153844</v>
      </c>
    </row>
    <row r="54" spans="18:21" x14ac:dyDescent="0.25">
      <c r="S54" s="4" t="s">
        <v>19</v>
      </c>
      <c r="T54" s="59">
        <v>0.46322012762324183</v>
      </c>
      <c r="U54" s="59">
        <v>0.46322012762324183</v>
      </c>
    </row>
  </sheetData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R80"/>
  <sheetViews>
    <sheetView showGridLines="0" zoomScale="83" zoomScaleNormal="83" workbookViewId="0">
      <selection activeCell="I59" sqref="I59"/>
    </sheetView>
  </sheetViews>
  <sheetFormatPr defaultColWidth="9.140625" defaultRowHeight="15" x14ac:dyDescent="0.25"/>
  <cols>
    <col min="1" max="1" width="3.140625" style="25" customWidth="1"/>
    <col min="2" max="2" width="22.140625" style="25" customWidth="1"/>
    <col min="3" max="3" width="7" style="25" customWidth="1"/>
    <col min="4" max="4" width="11.85546875" style="25" customWidth="1"/>
    <col min="5" max="5" width="26.140625" style="25" customWidth="1"/>
    <col min="6" max="6" width="7.28515625" style="25" customWidth="1"/>
    <col min="7" max="7" width="5.42578125" style="25" customWidth="1"/>
    <col min="8" max="8" width="9.140625" style="25" customWidth="1"/>
    <col min="9" max="9" width="7.7109375" style="25" customWidth="1"/>
    <col min="10" max="10" width="6.85546875" style="25" customWidth="1"/>
    <col min="11" max="11" width="6.5703125" style="25" customWidth="1"/>
    <col min="12" max="12" width="6.7109375" style="25" customWidth="1"/>
    <col min="13" max="13" width="9.28515625" style="25" customWidth="1"/>
    <col min="14" max="15" width="9" style="25" customWidth="1"/>
    <col min="16" max="16" width="12" style="25" customWidth="1"/>
    <col min="17" max="17" width="8.85546875" style="25" customWidth="1"/>
    <col min="18" max="18" width="4" style="25" customWidth="1"/>
    <col min="19" max="19" width="26.7109375" style="25" customWidth="1"/>
    <col min="20" max="20" width="18.42578125" style="25" customWidth="1"/>
    <col min="21" max="21" width="11.85546875" style="25" customWidth="1"/>
    <col min="22" max="22" width="26.140625" style="25" customWidth="1"/>
    <col min="23" max="23" width="24.42578125" style="67" customWidth="1"/>
    <col min="24" max="24" width="27.7109375" style="67" customWidth="1"/>
    <col min="25" max="25" width="31.85546875" style="67" customWidth="1"/>
    <col min="26" max="26" width="24.42578125" style="67" customWidth="1"/>
    <col min="27" max="27" width="27.7109375" style="67" customWidth="1"/>
    <col min="28" max="28" width="31.85546875" style="25" customWidth="1"/>
    <col min="29" max="29" width="16.140625" style="25" customWidth="1"/>
    <col min="30" max="30" width="25.85546875" style="25" customWidth="1"/>
    <col min="31" max="31" width="12.42578125" style="25" customWidth="1"/>
    <col min="32" max="32" width="16.140625" style="25" customWidth="1"/>
    <col min="33" max="33" width="25.85546875" style="25" customWidth="1"/>
    <col min="34" max="34" width="18.7109375" style="25" customWidth="1"/>
    <col min="35" max="35" width="22" style="25" customWidth="1"/>
    <col min="36" max="36" width="26.140625" style="25" bestFit="1" customWidth="1"/>
    <col min="37" max="37" width="12.42578125" style="25" customWidth="1"/>
    <col min="38" max="38" width="16.140625" style="25" customWidth="1"/>
    <col min="39" max="39" width="8.140625" style="25" customWidth="1"/>
    <col min="40" max="40" width="8.7109375" style="25" customWidth="1"/>
    <col min="41" max="41" width="9.140625" style="25"/>
    <col min="42" max="42" width="9" style="25" customWidth="1"/>
    <col min="43" max="43" width="8.7109375" style="25" customWidth="1"/>
    <col min="44" max="16384" width="9.140625" style="25"/>
  </cols>
  <sheetData>
    <row r="1" spans="18:39" x14ac:dyDescent="0.25">
      <c r="R1" s="27"/>
      <c r="S1"/>
      <c r="T1" s="3" t="s">
        <v>18</v>
      </c>
      <c r="U1"/>
      <c r="V1"/>
      <c r="W1" s="94"/>
      <c r="X1" s="94"/>
      <c r="Y1" s="94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8:39" x14ac:dyDescent="0.25">
      <c r="R2" s="27"/>
      <c r="S2"/>
      <c r="T2" t="s">
        <v>6</v>
      </c>
      <c r="U2"/>
      <c r="V2"/>
      <c r="W2" s="94" t="s">
        <v>64</v>
      </c>
      <c r="X2" s="94" t="s">
        <v>65</v>
      </c>
      <c r="Y2" s="94" t="s">
        <v>66</v>
      </c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8:39" x14ac:dyDescent="0.25">
      <c r="R3" s="34"/>
      <c r="S3" s="3" t="s">
        <v>59</v>
      </c>
      <c r="T3" t="s">
        <v>60</v>
      </c>
      <c r="U3" t="s">
        <v>61</v>
      </c>
      <c r="V3" t="s">
        <v>62</v>
      </c>
      <c r="W3" s="94"/>
      <c r="X3" s="94"/>
      <c r="Y3" s="94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8:39" x14ac:dyDescent="0.25">
      <c r="R4" s="35"/>
      <c r="S4" s="4">
        <v>2019</v>
      </c>
      <c r="T4" s="5">
        <v>791</v>
      </c>
      <c r="U4" s="5">
        <v>584</v>
      </c>
      <c r="V4" s="5">
        <v>444</v>
      </c>
      <c r="W4" s="53">
        <v>791</v>
      </c>
      <c r="X4" s="53">
        <v>584</v>
      </c>
      <c r="Y4" s="53">
        <v>444</v>
      </c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8:39" x14ac:dyDescent="0.25">
      <c r="R5" s="35"/>
      <c r="S5" s="47" t="s">
        <v>20</v>
      </c>
      <c r="T5" s="5">
        <v>61</v>
      </c>
      <c r="U5" s="5">
        <v>45</v>
      </c>
      <c r="V5" s="5">
        <v>34</v>
      </c>
      <c r="W5" s="53">
        <v>61</v>
      </c>
      <c r="X5" s="53">
        <v>45</v>
      </c>
      <c r="Y5" s="53">
        <v>34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8:39" x14ac:dyDescent="0.25">
      <c r="R6" s="35"/>
      <c r="S6" s="47" t="s">
        <v>21</v>
      </c>
      <c r="T6" s="5">
        <v>64</v>
      </c>
      <c r="U6" s="5">
        <v>50</v>
      </c>
      <c r="V6" s="5">
        <v>33</v>
      </c>
      <c r="W6" s="53">
        <v>64</v>
      </c>
      <c r="X6" s="53">
        <v>50</v>
      </c>
      <c r="Y6" s="53">
        <v>33</v>
      </c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8:39" x14ac:dyDescent="0.25">
      <c r="R7" s="35"/>
      <c r="S7" s="47" t="s">
        <v>22</v>
      </c>
      <c r="T7" s="5">
        <v>62</v>
      </c>
      <c r="U7" s="5">
        <v>44</v>
      </c>
      <c r="V7" s="5">
        <v>30</v>
      </c>
      <c r="W7" s="53">
        <v>62</v>
      </c>
      <c r="X7" s="53">
        <v>44</v>
      </c>
      <c r="Y7" s="53">
        <v>30</v>
      </c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8:39" x14ac:dyDescent="0.25">
      <c r="R8" s="35"/>
      <c r="S8" s="47" t="s">
        <v>23</v>
      </c>
      <c r="T8" s="5">
        <v>78</v>
      </c>
      <c r="U8" s="5">
        <v>54</v>
      </c>
      <c r="V8" s="5">
        <v>46</v>
      </c>
      <c r="W8" s="53">
        <v>78</v>
      </c>
      <c r="X8" s="53">
        <v>54</v>
      </c>
      <c r="Y8" s="53">
        <v>46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8:39" x14ac:dyDescent="0.25">
      <c r="R9" s="35"/>
      <c r="S9" s="47" t="s">
        <v>24</v>
      </c>
      <c r="T9" s="5">
        <v>74</v>
      </c>
      <c r="U9" s="5">
        <v>51</v>
      </c>
      <c r="V9" s="5">
        <v>45</v>
      </c>
      <c r="W9" s="53">
        <v>74</v>
      </c>
      <c r="X9" s="53">
        <v>51</v>
      </c>
      <c r="Y9" s="53">
        <v>45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8:39" x14ac:dyDescent="0.25">
      <c r="R10" s="35"/>
      <c r="S10" s="47" t="s">
        <v>25</v>
      </c>
      <c r="T10" s="5">
        <v>58</v>
      </c>
      <c r="U10" s="5">
        <v>42</v>
      </c>
      <c r="V10" s="5">
        <v>32</v>
      </c>
      <c r="W10" s="53">
        <v>58</v>
      </c>
      <c r="X10" s="53">
        <v>42</v>
      </c>
      <c r="Y10" s="53">
        <v>32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8:39" x14ac:dyDescent="0.25">
      <c r="R11" s="35"/>
      <c r="S11" s="47" t="s">
        <v>26</v>
      </c>
      <c r="T11" s="5">
        <v>58</v>
      </c>
      <c r="U11" s="5">
        <v>44</v>
      </c>
      <c r="V11" s="5">
        <v>35</v>
      </c>
      <c r="W11" s="53">
        <v>58</v>
      </c>
      <c r="X11" s="53">
        <v>44</v>
      </c>
      <c r="Y11" s="53">
        <v>35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8:39" x14ac:dyDescent="0.25">
      <c r="R12" s="35"/>
      <c r="S12" s="47" t="s">
        <v>27</v>
      </c>
      <c r="T12" s="5">
        <v>58</v>
      </c>
      <c r="U12" s="5">
        <v>50</v>
      </c>
      <c r="V12" s="5">
        <v>41</v>
      </c>
      <c r="W12" s="53">
        <v>58</v>
      </c>
      <c r="X12" s="53">
        <v>50</v>
      </c>
      <c r="Y12" s="53">
        <v>41</v>
      </c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8:39" x14ac:dyDescent="0.25">
      <c r="R13" s="35"/>
      <c r="S13" s="47" t="s">
        <v>28</v>
      </c>
      <c r="T13" s="5">
        <v>69</v>
      </c>
      <c r="U13" s="5">
        <v>43</v>
      </c>
      <c r="V13" s="5">
        <v>24</v>
      </c>
      <c r="W13" s="53">
        <v>69</v>
      </c>
      <c r="X13" s="53">
        <v>43</v>
      </c>
      <c r="Y13" s="53">
        <v>24</v>
      </c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8:39" x14ac:dyDescent="0.25">
      <c r="R14" s="35"/>
      <c r="S14" s="47" t="s">
        <v>29</v>
      </c>
      <c r="T14" s="5">
        <v>82</v>
      </c>
      <c r="U14" s="5">
        <v>63</v>
      </c>
      <c r="V14" s="5">
        <v>48</v>
      </c>
      <c r="W14" s="53">
        <v>82</v>
      </c>
      <c r="X14" s="53">
        <v>63</v>
      </c>
      <c r="Y14" s="53">
        <v>48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8:39" x14ac:dyDescent="0.25">
      <c r="R15" s="35"/>
      <c r="S15" s="47" t="s">
        <v>30</v>
      </c>
      <c r="T15" s="5">
        <v>65</v>
      </c>
      <c r="U15" s="5">
        <v>49</v>
      </c>
      <c r="V15" s="5">
        <v>36</v>
      </c>
      <c r="W15" s="53">
        <v>65</v>
      </c>
      <c r="X15" s="53">
        <v>49</v>
      </c>
      <c r="Y15" s="53">
        <v>36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8:39" x14ac:dyDescent="0.25">
      <c r="R16" s="35"/>
      <c r="S16" s="47" t="s">
        <v>31</v>
      </c>
      <c r="T16" s="5">
        <v>62</v>
      </c>
      <c r="U16" s="5">
        <v>49</v>
      </c>
      <c r="V16" s="5">
        <v>40</v>
      </c>
      <c r="W16" s="53">
        <v>62</v>
      </c>
      <c r="X16" s="53">
        <v>49</v>
      </c>
      <c r="Y16" s="53">
        <v>40</v>
      </c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8:28" x14ac:dyDescent="0.25">
      <c r="S17" s="4">
        <v>2020</v>
      </c>
      <c r="T17" s="5">
        <v>295</v>
      </c>
      <c r="U17" s="5">
        <v>214</v>
      </c>
      <c r="V17" s="5">
        <v>156</v>
      </c>
      <c r="W17" s="53">
        <v>295</v>
      </c>
      <c r="X17" s="53">
        <v>214</v>
      </c>
      <c r="Y17" s="53">
        <v>156</v>
      </c>
      <c r="Z17"/>
      <c r="AA17"/>
      <c r="AB17"/>
    </row>
    <row r="18" spans="18:28" x14ac:dyDescent="0.25">
      <c r="S18" s="47" t="s">
        <v>20</v>
      </c>
      <c r="T18" s="5">
        <v>63</v>
      </c>
      <c r="U18" s="5">
        <v>46</v>
      </c>
      <c r="V18" s="5">
        <v>29</v>
      </c>
      <c r="W18" s="53">
        <v>63</v>
      </c>
      <c r="X18" s="53">
        <v>46</v>
      </c>
      <c r="Y18" s="53">
        <v>29</v>
      </c>
      <c r="Z18"/>
      <c r="AA18"/>
      <c r="AB18"/>
    </row>
    <row r="19" spans="18:28" x14ac:dyDescent="0.25">
      <c r="S19" s="47" t="s">
        <v>21</v>
      </c>
      <c r="T19" s="5">
        <v>65</v>
      </c>
      <c r="U19" s="5">
        <v>45</v>
      </c>
      <c r="V19" s="5">
        <v>34</v>
      </c>
      <c r="W19" s="53">
        <v>65</v>
      </c>
      <c r="X19" s="53">
        <v>45</v>
      </c>
      <c r="Y19" s="53">
        <v>34</v>
      </c>
      <c r="Z19"/>
      <c r="AA19"/>
      <c r="AB19"/>
    </row>
    <row r="20" spans="18:28" x14ac:dyDescent="0.25">
      <c r="S20" s="47" t="s">
        <v>22</v>
      </c>
      <c r="T20" s="5">
        <v>53</v>
      </c>
      <c r="U20" s="5">
        <v>40</v>
      </c>
      <c r="V20" s="5">
        <v>33</v>
      </c>
      <c r="W20" s="53">
        <v>53</v>
      </c>
      <c r="X20" s="53">
        <v>40</v>
      </c>
      <c r="Y20" s="53">
        <v>33</v>
      </c>
      <c r="Z20"/>
      <c r="AA20"/>
      <c r="AB20"/>
    </row>
    <row r="21" spans="18:28" x14ac:dyDescent="0.25">
      <c r="S21" s="47" t="s">
        <v>23</v>
      </c>
      <c r="T21" s="5">
        <v>54</v>
      </c>
      <c r="U21" s="5">
        <v>38</v>
      </c>
      <c r="V21" s="5">
        <v>25</v>
      </c>
      <c r="W21" s="53">
        <v>54</v>
      </c>
      <c r="X21" s="53">
        <v>38</v>
      </c>
      <c r="Y21" s="53">
        <v>25</v>
      </c>
      <c r="Z21"/>
      <c r="AA21"/>
      <c r="AB21"/>
    </row>
    <row r="22" spans="18:28" x14ac:dyDescent="0.25">
      <c r="S22" s="47" t="s">
        <v>24</v>
      </c>
      <c r="T22" s="5">
        <v>60</v>
      </c>
      <c r="U22" s="5">
        <v>45</v>
      </c>
      <c r="V22" s="5">
        <v>35</v>
      </c>
      <c r="W22" s="53">
        <v>60</v>
      </c>
      <c r="X22" s="53">
        <v>45</v>
      </c>
      <c r="Y22" s="53">
        <v>35</v>
      </c>
      <c r="Z22"/>
      <c r="AA22"/>
      <c r="AB22"/>
    </row>
    <row r="23" spans="18:28" x14ac:dyDescent="0.25">
      <c r="S23" s="4" t="s">
        <v>19</v>
      </c>
      <c r="T23" s="5">
        <v>1086</v>
      </c>
      <c r="U23" s="5">
        <v>798</v>
      </c>
      <c r="V23" s="5">
        <v>600</v>
      </c>
      <c r="W23" s="53">
        <v>1086</v>
      </c>
      <c r="X23" s="53">
        <v>798</v>
      </c>
      <c r="Y23" s="53">
        <v>600</v>
      </c>
      <c r="Z23"/>
      <c r="AA23"/>
      <c r="AB23"/>
    </row>
    <row r="24" spans="18:28" x14ac:dyDescent="0.25">
      <c r="S24" s="4"/>
      <c r="T24" s="5"/>
      <c r="U24" s="5"/>
      <c r="V24" s="5"/>
      <c r="W24" s="53"/>
      <c r="X24" s="53"/>
      <c r="Y24" s="53"/>
      <c r="Z24"/>
      <c r="AA24"/>
      <c r="AB24"/>
    </row>
    <row r="25" spans="18:28" x14ac:dyDescent="0.25">
      <c r="S25" s="4"/>
      <c r="T25" s="5"/>
      <c r="U25" s="5"/>
      <c r="V25" s="5"/>
      <c r="W25" s="53"/>
      <c r="X25" s="53"/>
      <c r="Y25" s="53"/>
      <c r="Z25"/>
      <c r="AA25"/>
      <c r="AB25"/>
    </row>
    <row r="26" spans="18:28" x14ac:dyDescent="0.25">
      <c r="S26" s="4"/>
      <c r="T26" s="5"/>
      <c r="U26" s="5"/>
      <c r="V26" s="5"/>
      <c r="W26" s="53"/>
      <c r="X26" s="53"/>
      <c r="Y26" s="53"/>
      <c r="Z26"/>
      <c r="AA26"/>
      <c r="AB26"/>
    </row>
    <row r="27" spans="18:28" x14ac:dyDescent="0.25">
      <c r="S27" s="4"/>
      <c r="T27" s="5"/>
      <c r="U27" s="5"/>
      <c r="V27" s="5"/>
      <c r="W27" s="53"/>
      <c r="X27" s="53"/>
      <c r="Y27" s="53"/>
      <c r="Z27"/>
      <c r="AA27"/>
      <c r="AB27"/>
    </row>
    <row r="28" spans="18:28" x14ac:dyDescent="0.25">
      <c r="S28" s="4"/>
      <c r="T28" s="5"/>
      <c r="U28" s="5"/>
      <c r="V28" s="5"/>
      <c r="W28" s="53"/>
      <c r="X28" s="53"/>
      <c r="Y28" s="53"/>
      <c r="Z28"/>
      <c r="AA28"/>
      <c r="AB28"/>
    </row>
    <row r="29" spans="18:28" x14ac:dyDescent="0.25">
      <c r="S29" s="4"/>
      <c r="T29" s="5"/>
      <c r="U29" s="5"/>
      <c r="V29" s="5"/>
      <c r="W29" s="53"/>
      <c r="X29" s="53"/>
      <c r="Y29" s="53"/>
      <c r="Z29"/>
      <c r="AA29"/>
      <c r="AB29"/>
    </row>
    <row r="30" spans="18:28" x14ac:dyDescent="0.25">
      <c r="S30" s="4"/>
      <c r="T30" s="5"/>
      <c r="U30" s="5"/>
      <c r="V30" s="5"/>
      <c r="W30" s="53"/>
      <c r="X30" s="53"/>
      <c r="Y30" s="53"/>
      <c r="Z30"/>
      <c r="AA30"/>
      <c r="AB30"/>
    </row>
    <row r="31" spans="18:28" x14ac:dyDescent="0.25">
      <c r="S31" s="4"/>
      <c r="T31" s="5"/>
      <c r="U31" s="5"/>
      <c r="V31" s="5"/>
      <c r="W31" s="53"/>
      <c r="X31" s="53"/>
      <c r="Y31" s="53"/>
      <c r="Z31"/>
      <c r="AA31"/>
      <c r="AB31"/>
    </row>
    <row r="32" spans="18:28" x14ac:dyDescent="0.25">
      <c r="R32" s="39"/>
      <c r="S32" s="27"/>
      <c r="T32" s="27"/>
      <c r="U32"/>
      <c r="V32"/>
      <c r="W32" s="51"/>
      <c r="X32" s="51"/>
      <c r="Y32" s="51"/>
    </row>
    <row r="33" spans="9:44" x14ac:dyDescent="0.25">
      <c r="R33" s="27"/>
      <c r="S33" s="27"/>
      <c r="T33" s="27"/>
      <c r="U33"/>
      <c r="V33"/>
      <c r="W33" s="51"/>
      <c r="X33" s="51"/>
      <c r="Y33" s="51"/>
    </row>
    <row r="34" spans="9:44" x14ac:dyDescent="0.25">
      <c r="R34" s="35"/>
      <c r="S34" s="3" t="s">
        <v>63</v>
      </c>
      <c r="T34" s="3" t="s">
        <v>18</v>
      </c>
      <c r="U34" s="51"/>
      <c r="V34"/>
      <c r="W34" s="51"/>
      <c r="X34" s="51"/>
      <c r="Y34" s="51"/>
    </row>
    <row r="35" spans="9:44" x14ac:dyDescent="0.25">
      <c r="R35" s="35"/>
      <c r="S35" s="3" t="s">
        <v>59</v>
      </c>
      <c r="T35" t="s">
        <v>6</v>
      </c>
      <c r="U35" s="51" t="s">
        <v>19</v>
      </c>
      <c r="V35"/>
      <c r="W35" s="51"/>
      <c r="X35" s="51"/>
      <c r="Y35" s="51"/>
    </row>
    <row r="36" spans="9:44" x14ac:dyDescent="0.25">
      <c r="R36" s="35"/>
      <c r="S36" s="4">
        <v>2019</v>
      </c>
      <c r="T36" s="59">
        <v>0.75666687855942616</v>
      </c>
      <c r="U36" s="95">
        <v>0.75666687855942616</v>
      </c>
      <c r="V36"/>
      <c r="W36" s="51"/>
      <c r="X36" s="51"/>
      <c r="Y36" s="51"/>
    </row>
    <row r="37" spans="9:44" x14ac:dyDescent="0.25">
      <c r="R37" s="35"/>
      <c r="S37" s="47" t="s">
        <v>20</v>
      </c>
      <c r="T37" s="59">
        <v>0.75555555555555554</v>
      </c>
      <c r="U37" s="95">
        <v>0.75555555555555554</v>
      </c>
      <c r="V37"/>
      <c r="W37" s="51"/>
      <c r="X37" s="51"/>
      <c r="Y37" s="51"/>
    </row>
    <row r="38" spans="9:44" x14ac:dyDescent="0.25">
      <c r="R38" s="35"/>
      <c r="S38" s="47" t="s">
        <v>21</v>
      </c>
      <c r="T38" s="59">
        <v>0.66</v>
      </c>
      <c r="U38" s="95">
        <v>0.66</v>
      </c>
      <c r="V38"/>
      <c r="W38" s="51"/>
      <c r="X38" s="51"/>
      <c r="Y38" s="51"/>
    </row>
    <row r="39" spans="9:44" x14ac:dyDescent="0.25">
      <c r="R39" s="35"/>
      <c r="S39" s="47" t="s">
        <v>22</v>
      </c>
      <c r="T39" s="59">
        <v>0.68181818181818177</v>
      </c>
      <c r="U39" s="95">
        <v>0.68181818181818177</v>
      </c>
      <c r="V39"/>
      <c r="W39" s="51"/>
      <c r="X39" s="51"/>
      <c r="Y39" s="51"/>
    </row>
    <row r="40" spans="9:44" x14ac:dyDescent="0.25">
      <c r="R40" s="35"/>
      <c r="S40" s="47" t="s">
        <v>23</v>
      </c>
      <c r="T40" s="59">
        <v>0.85185185185185186</v>
      </c>
      <c r="U40" s="95">
        <v>0.85185185185185186</v>
      </c>
      <c r="V40"/>
      <c r="W40" s="51"/>
      <c r="X40" s="51"/>
      <c r="Y40" s="51"/>
    </row>
    <row r="41" spans="9:44" x14ac:dyDescent="0.25">
      <c r="R41" s="35"/>
      <c r="S41" s="47" t="s">
        <v>24</v>
      </c>
      <c r="T41" s="59">
        <v>0.88235294117647056</v>
      </c>
      <c r="U41" s="95">
        <v>0.88235294117647056</v>
      </c>
      <c r="V41"/>
      <c r="W41" s="51"/>
      <c r="X41" s="51"/>
      <c r="Y41" s="51"/>
    </row>
    <row r="42" spans="9:44" x14ac:dyDescent="0.25">
      <c r="R42" s="35"/>
      <c r="S42" s="47" t="s">
        <v>25</v>
      </c>
      <c r="T42" s="59">
        <v>0.76190476190476186</v>
      </c>
      <c r="U42" s="95">
        <v>0.76190476190476186</v>
      </c>
      <c r="V42"/>
      <c r="W42" s="51"/>
      <c r="X42" s="51"/>
      <c r="Y42" s="51"/>
    </row>
    <row r="43" spans="9:44" x14ac:dyDescent="0.25">
      <c r="R43" s="35"/>
      <c r="S43" s="47" t="s">
        <v>26</v>
      </c>
      <c r="T43" s="59">
        <v>0.79545454545454541</v>
      </c>
      <c r="U43" s="95">
        <v>0.79545454545454541</v>
      </c>
      <c r="V43"/>
      <c r="W43" s="51"/>
      <c r="X43" s="51"/>
      <c r="Y43" s="51"/>
    </row>
    <row r="44" spans="9:44" x14ac:dyDescent="0.25">
      <c r="R44" s="35"/>
      <c r="S44" s="47" t="s">
        <v>27</v>
      </c>
      <c r="T44" s="59">
        <v>0.82</v>
      </c>
      <c r="U44" s="95">
        <v>0.82</v>
      </c>
      <c r="V44"/>
      <c r="W44" s="51"/>
      <c r="X44" s="51"/>
      <c r="Y44" s="51"/>
    </row>
    <row r="45" spans="9:44" x14ac:dyDescent="0.25">
      <c r="R45" s="35"/>
      <c r="S45" s="47" t="s">
        <v>28</v>
      </c>
      <c r="T45" s="59">
        <v>0.55813953488372092</v>
      </c>
      <c r="U45" s="95">
        <v>0.55813953488372092</v>
      </c>
      <c r="V45"/>
      <c r="W45" s="51"/>
      <c r="X45" s="51"/>
      <c r="Y45" s="51"/>
    </row>
    <row r="46" spans="9:44" x14ac:dyDescent="0.25">
      <c r="R46" s="35"/>
      <c r="S46" s="47" t="s">
        <v>29</v>
      </c>
      <c r="T46" s="59">
        <v>0.76190476190476186</v>
      </c>
      <c r="U46" s="95">
        <v>0.76190476190476186</v>
      </c>
      <c r="V46"/>
      <c r="W46" s="51"/>
      <c r="X46" s="51"/>
      <c r="Y46" s="51"/>
    </row>
    <row r="47" spans="9:44" x14ac:dyDescent="0.25">
      <c r="S47" s="47" t="s">
        <v>30</v>
      </c>
      <c r="T47" s="59">
        <v>0.73469387755102045</v>
      </c>
      <c r="U47" s="95">
        <v>0.73469387755102045</v>
      </c>
      <c r="V47"/>
    </row>
    <row r="48" spans="9:44" x14ac:dyDescent="0.25">
      <c r="I48"/>
      <c r="J48"/>
      <c r="K48"/>
      <c r="L48"/>
      <c r="M48"/>
      <c r="N48"/>
      <c r="O48"/>
      <c r="P48"/>
      <c r="Q48"/>
      <c r="R48"/>
      <c r="S48" s="47" t="s">
        <v>31</v>
      </c>
      <c r="T48" s="59">
        <v>0.81632653061224492</v>
      </c>
      <c r="U48" s="95">
        <v>0.81632653061224492</v>
      </c>
      <c r="V48"/>
      <c r="W48" s="51"/>
      <c r="X48" s="51"/>
      <c r="Y48" s="51"/>
      <c r="Z48" s="51"/>
      <c r="AA48" s="51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9:44" s="28" customFormat="1" x14ac:dyDescent="0.25">
      <c r="I49"/>
      <c r="J49"/>
      <c r="K49"/>
      <c r="L49"/>
      <c r="M49"/>
      <c r="N49"/>
      <c r="O49"/>
      <c r="P49"/>
      <c r="Q49"/>
      <c r="R49"/>
      <c r="S49" s="4">
        <v>2020</v>
      </c>
      <c r="T49" s="59">
        <v>0.72933257055682676</v>
      </c>
      <c r="U49" s="95">
        <v>0.72933257055682676</v>
      </c>
      <c r="V49"/>
      <c r="W49" s="51"/>
      <c r="X49" s="51"/>
      <c r="Y49" s="51"/>
      <c r="Z49" s="51"/>
      <c r="AA49" s="51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9:44" s="28" customFormat="1" x14ac:dyDescent="0.25">
      <c r="I50"/>
      <c r="J50"/>
      <c r="K50"/>
      <c r="L50"/>
      <c r="M50"/>
      <c r="N50"/>
      <c r="O50"/>
      <c r="P50"/>
      <c r="Q50"/>
      <c r="R50"/>
      <c r="S50" s="47" t="s">
        <v>20</v>
      </c>
      <c r="T50" s="59">
        <v>0.63043478260869568</v>
      </c>
      <c r="U50" s="95">
        <v>0.63043478260869568</v>
      </c>
      <c r="V50"/>
      <c r="W50" s="51"/>
      <c r="X50" s="51"/>
      <c r="Y50" s="51"/>
      <c r="Z50" s="51"/>
      <c r="AA50" s="51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9:44" x14ac:dyDescent="0.25">
      <c r="I51"/>
      <c r="J51"/>
      <c r="K51"/>
      <c r="L51"/>
      <c r="M51"/>
      <c r="N51"/>
      <c r="O51"/>
      <c r="P51"/>
      <c r="Q51"/>
      <c r="R51"/>
      <c r="S51" s="47" t="s">
        <v>21</v>
      </c>
      <c r="T51" s="59">
        <v>0.75555555555555554</v>
      </c>
      <c r="U51" s="95">
        <v>0.75555555555555554</v>
      </c>
      <c r="V51"/>
      <c r="W51" s="51"/>
      <c r="X51" s="51"/>
      <c r="Y51" s="51"/>
      <c r="Z51" s="51"/>
      <c r="AA51" s="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9:44" x14ac:dyDescent="0.25">
      <c r="I52"/>
      <c r="J52"/>
      <c r="K52"/>
      <c r="L52"/>
      <c r="M52"/>
      <c r="N52"/>
      <c r="O52"/>
      <c r="P52"/>
      <c r="Q52"/>
      <c r="R52"/>
      <c r="S52" s="47" t="s">
        <v>22</v>
      </c>
      <c r="T52" s="59">
        <v>0.82499999999999996</v>
      </c>
      <c r="U52" s="95">
        <v>0.82499999999999996</v>
      </c>
      <c r="V52"/>
      <c r="W52" s="51"/>
      <c r="X52" s="51"/>
      <c r="Y52" s="51"/>
      <c r="Z52" s="51"/>
      <c r="AA52" s="51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9:44" x14ac:dyDescent="0.25">
      <c r="I53"/>
      <c r="J53"/>
      <c r="K53"/>
      <c r="L53"/>
      <c r="M53"/>
      <c r="N53"/>
      <c r="O53"/>
      <c r="P53"/>
      <c r="Q53"/>
      <c r="R53"/>
      <c r="S53" s="47" t="s">
        <v>23</v>
      </c>
      <c r="T53" s="59">
        <v>0.65789473684210531</v>
      </c>
      <c r="U53" s="95">
        <v>0.65789473684210531</v>
      </c>
      <c r="V53"/>
      <c r="W53" s="51"/>
      <c r="X53" s="51"/>
      <c r="Y53" s="51"/>
      <c r="Z53" s="51"/>
      <c r="AA53" s="51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9:44" x14ac:dyDescent="0.25">
      <c r="I54"/>
      <c r="J54"/>
      <c r="K54"/>
      <c r="L54"/>
      <c r="M54"/>
      <c r="N54"/>
      <c r="O54"/>
      <c r="P54"/>
      <c r="Q54"/>
      <c r="R54"/>
      <c r="S54" s="47" t="s">
        <v>24</v>
      </c>
      <c r="T54" s="59">
        <v>0.77777777777777779</v>
      </c>
      <c r="U54" s="95">
        <v>0.77777777777777779</v>
      </c>
      <c r="V54"/>
      <c r="W54" s="51"/>
      <c r="X54" s="51"/>
      <c r="Y54" s="51"/>
      <c r="Z54" s="51"/>
      <c r="AA54" s="51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9:44" x14ac:dyDescent="0.25">
      <c r="I55"/>
      <c r="J55"/>
      <c r="K55"/>
      <c r="L55"/>
      <c r="M55"/>
      <c r="N55"/>
      <c r="O55"/>
      <c r="P55"/>
      <c r="Q55"/>
      <c r="R55"/>
      <c r="S55" s="4" t="s">
        <v>19</v>
      </c>
      <c r="T55" s="59">
        <v>0.74862737620572062</v>
      </c>
      <c r="U55" s="95">
        <v>0.74862737620572062</v>
      </c>
      <c r="V55"/>
      <c r="W55" s="51"/>
      <c r="X55" s="51"/>
      <c r="Y55" s="51"/>
      <c r="Z55" s="51"/>
      <c r="AA55" s="51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9:44" x14ac:dyDescent="0.25"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 s="51"/>
      <c r="X56" s="51"/>
      <c r="Y56" s="51"/>
      <c r="Z56" s="51"/>
      <c r="AA56" s="51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9:44" x14ac:dyDescent="0.25"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 s="51"/>
      <c r="X57" s="51"/>
      <c r="Y57" s="51"/>
      <c r="Z57" s="51"/>
      <c r="AA57" s="51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9:44" x14ac:dyDescent="0.25"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 s="51"/>
      <c r="X58" s="51"/>
      <c r="Y58" s="51"/>
      <c r="Z58" s="51"/>
      <c r="AA58" s="51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9:44" x14ac:dyDescent="0.25"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 s="51"/>
      <c r="X59" s="51"/>
      <c r="Y59" s="51"/>
      <c r="Z59" s="51"/>
      <c r="AA59" s="51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9:44" x14ac:dyDescent="0.25"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 s="51"/>
      <c r="X60" s="51"/>
      <c r="Y60" s="51"/>
      <c r="Z60" s="51"/>
      <c r="AA60" s="51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9:44" x14ac:dyDescent="0.25"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 s="51"/>
      <c r="X61" s="51"/>
      <c r="Y61" s="51"/>
      <c r="Z61" s="51"/>
      <c r="AA61" s="5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9:44" x14ac:dyDescent="0.25"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 s="51"/>
      <c r="X62" s="51"/>
      <c r="Y62" s="51"/>
      <c r="Z62" s="51"/>
      <c r="AA62" s="51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9:44" x14ac:dyDescent="0.25"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 s="51"/>
      <c r="X63" s="51"/>
      <c r="Y63" s="51"/>
      <c r="Z63" s="51"/>
      <c r="AA63" s="5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6" spans="5:16" x14ac:dyDescent="0.25">
      <c r="E66"/>
      <c r="F66"/>
      <c r="G66"/>
      <c r="H66"/>
      <c r="I66"/>
      <c r="J66"/>
      <c r="K66"/>
      <c r="L66"/>
      <c r="M66"/>
      <c r="N66"/>
      <c r="O66"/>
      <c r="P66"/>
    </row>
    <row r="67" spans="5:16" x14ac:dyDescent="0.25">
      <c r="E67"/>
      <c r="F67"/>
      <c r="G67"/>
      <c r="H67"/>
      <c r="I67"/>
      <c r="J67"/>
      <c r="K67"/>
      <c r="L67"/>
      <c r="M67"/>
      <c r="N67"/>
      <c r="O67"/>
      <c r="P67"/>
    </row>
    <row r="68" spans="5:16" x14ac:dyDescent="0.25">
      <c r="E68"/>
      <c r="F68"/>
      <c r="G68"/>
      <c r="H68"/>
      <c r="I68"/>
      <c r="J68"/>
      <c r="K68"/>
      <c r="L68"/>
      <c r="M68"/>
      <c r="N68"/>
      <c r="O68"/>
      <c r="P68"/>
    </row>
    <row r="69" spans="5:16" x14ac:dyDescent="0.25">
      <c r="E69"/>
      <c r="F69"/>
      <c r="G69"/>
      <c r="H69"/>
      <c r="I69"/>
      <c r="J69"/>
      <c r="K69"/>
      <c r="L69"/>
      <c r="M69"/>
      <c r="N69"/>
      <c r="O69"/>
      <c r="P69"/>
    </row>
    <row r="70" spans="5:16" x14ac:dyDescent="0.25">
      <c r="E70"/>
      <c r="F70"/>
      <c r="G70"/>
      <c r="H70"/>
      <c r="I70"/>
      <c r="J70"/>
      <c r="K70"/>
      <c r="L70"/>
      <c r="M70"/>
      <c r="N70"/>
      <c r="O70"/>
      <c r="P70"/>
    </row>
    <row r="71" spans="5:16" x14ac:dyDescent="0.25">
      <c r="E71"/>
      <c r="F71"/>
      <c r="G71"/>
      <c r="H71"/>
      <c r="I71"/>
      <c r="J71"/>
      <c r="K71"/>
      <c r="L71"/>
      <c r="M71"/>
      <c r="N71"/>
      <c r="O71"/>
      <c r="P71"/>
    </row>
    <row r="72" spans="5:16" x14ac:dyDescent="0.25">
      <c r="E72"/>
      <c r="F72"/>
      <c r="G72"/>
      <c r="H72"/>
      <c r="I72"/>
      <c r="J72"/>
      <c r="K72"/>
      <c r="L72"/>
      <c r="M72"/>
      <c r="N72"/>
      <c r="O72"/>
      <c r="P72"/>
    </row>
    <row r="73" spans="5:16" x14ac:dyDescent="0.25">
      <c r="E73"/>
      <c r="F73"/>
      <c r="G73"/>
      <c r="H73"/>
      <c r="I73"/>
      <c r="J73"/>
      <c r="K73"/>
      <c r="L73"/>
      <c r="M73"/>
      <c r="N73"/>
      <c r="O73"/>
      <c r="P73"/>
    </row>
    <row r="74" spans="5:16" x14ac:dyDescent="0.25">
      <c r="E74"/>
      <c r="F74"/>
      <c r="G74"/>
      <c r="H74"/>
      <c r="I74"/>
      <c r="J74"/>
      <c r="K74"/>
      <c r="L74"/>
      <c r="M74"/>
      <c r="N74"/>
      <c r="O74"/>
      <c r="P74"/>
    </row>
    <row r="75" spans="5:16" x14ac:dyDescent="0.25">
      <c r="E75"/>
      <c r="F75"/>
      <c r="G75"/>
      <c r="H75"/>
      <c r="I75"/>
      <c r="J75"/>
      <c r="K75"/>
      <c r="L75"/>
      <c r="M75"/>
      <c r="N75"/>
      <c r="O75"/>
      <c r="P75"/>
    </row>
    <row r="76" spans="5:16" x14ac:dyDescent="0.25">
      <c r="E76"/>
      <c r="F76"/>
      <c r="G76"/>
      <c r="H76"/>
      <c r="I76"/>
      <c r="J76"/>
      <c r="K76"/>
      <c r="L76"/>
      <c r="M76"/>
      <c r="N76"/>
      <c r="O76"/>
      <c r="P76"/>
    </row>
    <row r="77" spans="5:16" x14ac:dyDescent="0.25">
      <c r="E77"/>
      <c r="F77"/>
      <c r="G77"/>
      <c r="H77"/>
      <c r="I77"/>
      <c r="J77"/>
      <c r="K77"/>
      <c r="L77"/>
      <c r="M77"/>
      <c r="N77"/>
      <c r="O77"/>
      <c r="P77"/>
    </row>
    <row r="78" spans="5:16" x14ac:dyDescent="0.25">
      <c r="E78"/>
      <c r="F78"/>
      <c r="G78"/>
      <c r="H78"/>
      <c r="I78"/>
      <c r="J78"/>
      <c r="K78"/>
      <c r="L78"/>
      <c r="M78"/>
      <c r="N78"/>
      <c r="O78"/>
      <c r="P78"/>
    </row>
    <row r="79" spans="5:16" x14ac:dyDescent="0.25">
      <c r="E79"/>
      <c r="F79"/>
      <c r="G79"/>
      <c r="H79"/>
      <c r="I79"/>
      <c r="J79"/>
      <c r="K79"/>
      <c r="L79"/>
      <c r="M79"/>
      <c r="N79"/>
      <c r="O79"/>
      <c r="P79"/>
    </row>
    <row r="80" spans="5:16" x14ac:dyDescent="0.25">
      <c r="E80"/>
      <c r="F80"/>
      <c r="G80"/>
      <c r="H80"/>
      <c r="I80"/>
      <c r="J80"/>
      <c r="K80"/>
      <c r="L80"/>
      <c r="M80"/>
      <c r="N80"/>
      <c r="O80"/>
      <c r="P80"/>
    </row>
  </sheetData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14"/>
  <sheetViews>
    <sheetView zoomScale="82" zoomScaleNormal="82" workbookViewId="0">
      <pane ySplit="1" topLeftCell="A162" activePane="bottomLeft" state="frozen"/>
      <selection pane="bottomLeft" activeCell="G175" sqref="G175"/>
    </sheetView>
  </sheetViews>
  <sheetFormatPr defaultRowHeight="15" x14ac:dyDescent="0.25"/>
  <cols>
    <col min="11" max="14" width="9" customWidth="1"/>
    <col min="16" max="16" width="21.28515625" style="9" customWidth="1"/>
    <col min="17" max="17" width="18.28515625" style="9" customWidth="1"/>
    <col min="18" max="18" width="12" style="9" customWidth="1"/>
    <col min="19" max="19" width="13.42578125" style="9" customWidth="1"/>
    <col min="20" max="20" width="8.85546875" style="9" customWidth="1"/>
    <col min="21" max="21" width="15.7109375" style="9" customWidth="1"/>
    <col min="22" max="22" width="16.140625" style="9" customWidth="1"/>
    <col min="23" max="23" width="6.28515625" style="9" customWidth="1"/>
    <col min="24" max="24" width="9.5703125" style="9" customWidth="1"/>
    <col min="25" max="25" width="9.85546875" style="9" customWidth="1"/>
    <col min="26" max="26" width="8.28515625" style="9" customWidth="1"/>
    <col min="27" max="28" width="9" style="9" customWidth="1"/>
    <col min="29" max="29" width="11" style="9" customWidth="1"/>
    <col min="30" max="30" width="12" style="9" customWidth="1"/>
    <col min="31" max="31" width="13.42578125" style="9" customWidth="1"/>
    <col min="32" max="32" width="10" style="9" customWidth="1"/>
    <col min="33" max="33" width="9.85546875" style="9" customWidth="1"/>
    <col min="34" max="34" width="10.42578125" style="9" customWidth="1"/>
    <col min="35" max="35" width="9.42578125" style="9" customWidth="1"/>
    <col min="36" max="36" width="9.85546875" style="9" customWidth="1"/>
    <col min="37" max="37" width="13.42578125" style="9" customWidth="1"/>
    <col min="38" max="38" width="9.42578125" style="9" customWidth="1"/>
    <col min="39" max="39" width="9.85546875" style="9" customWidth="1"/>
    <col min="40" max="40" width="10.42578125" style="9" customWidth="1"/>
    <col min="41" max="41" width="9.42578125" style="9" customWidth="1"/>
    <col min="42" max="42" width="9.85546875" style="9" customWidth="1"/>
    <col min="43" max="43" width="13.42578125" style="9" customWidth="1"/>
    <col min="44" max="44" width="9.42578125" style="9" customWidth="1"/>
    <col min="45" max="45" width="9.85546875" style="9" customWidth="1"/>
    <col min="46" max="46" width="10.42578125" style="9" customWidth="1"/>
    <col min="47" max="47" width="9.42578125" style="9" customWidth="1"/>
    <col min="48" max="48" width="9.85546875" style="9" customWidth="1"/>
    <col min="49" max="49" width="10.42578125" style="9" customWidth="1"/>
    <col min="50" max="50" width="9.42578125" style="9" customWidth="1"/>
    <col min="51" max="51" width="9.85546875" style="9" customWidth="1"/>
    <col min="52" max="52" width="10.42578125" style="9" customWidth="1"/>
    <col min="53" max="53" width="9.42578125" style="9" customWidth="1"/>
    <col min="54" max="54" width="9.85546875" style="9" customWidth="1"/>
    <col min="55" max="55" width="10.42578125" style="9" customWidth="1"/>
    <col min="56" max="56" width="8.85546875" style="9" customWidth="1"/>
    <col min="57" max="57" width="15.7109375" style="9" customWidth="1"/>
    <col min="58" max="58" width="16.140625" style="9" customWidth="1"/>
    <col min="59" max="59" width="9.85546875" style="9" customWidth="1"/>
    <col min="60" max="62" width="9.140625" style="9"/>
  </cols>
  <sheetData>
    <row r="1" spans="1:62" s="2" customFormat="1" ht="90" x14ac:dyDescent="0.25">
      <c r="A1" s="2" t="s">
        <v>0</v>
      </c>
      <c r="B1" s="2" t="s">
        <v>127</v>
      </c>
      <c r="C1" s="2" t="s">
        <v>37</v>
      </c>
      <c r="D1" s="2" t="s">
        <v>2</v>
      </c>
      <c r="E1" s="2" t="s">
        <v>38</v>
      </c>
      <c r="F1" s="2" t="s">
        <v>39</v>
      </c>
      <c r="G1" s="2" t="s">
        <v>40</v>
      </c>
      <c r="H1" s="40" t="s">
        <v>41</v>
      </c>
      <c r="I1" s="2" t="s">
        <v>42</v>
      </c>
      <c r="J1" s="2" t="s">
        <v>43</v>
      </c>
      <c r="U1" s="9"/>
      <c r="V1" s="9"/>
      <c r="W1" s="9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x14ac:dyDescent="0.25">
      <c r="A2" t="s">
        <v>5</v>
      </c>
      <c r="B2">
        <v>2019</v>
      </c>
      <c r="C2" s="1">
        <v>43466</v>
      </c>
      <c r="D2">
        <v>31</v>
      </c>
      <c r="E2">
        <v>11</v>
      </c>
      <c r="F2">
        <v>10</v>
      </c>
      <c r="G2">
        <v>9</v>
      </c>
      <c r="H2" s="22">
        <f>IFERROR(G2/F2,0)</f>
        <v>0.9</v>
      </c>
      <c r="I2" s="22">
        <f t="shared" ref="I2:I33" si="0">IFERROR(F2/E2,0)</f>
        <v>0.90909090909090906</v>
      </c>
      <c r="J2" s="59">
        <f>IF(I2&lt;&gt;"",1-I2,0)</f>
        <v>9.0909090909090939E-2</v>
      </c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62" s="6" customFormat="1" ht="45" x14ac:dyDescent="0.25">
      <c r="A3" t="s">
        <v>5</v>
      </c>
      <c r="B3">
        <v>2019</v>
      </c>
      <c r="C3" s="1">
        <v>43497</v>
      </c>
      <c r="D3">
        <v>24</v>
      </c>
      <c r="E3">
        <v>5</v>
      </c>
      <c r="F3">
        <v>4</v>
      </c>
      <c r="G3">
        <v>2</v>
      </c>
      <c r="H3" s="22">
        <f t="shared" ref="H3:H66" si="1">IFERROR(G3/F3,0)</f>
        <v>0.5</v>
      </c>
      <c r="I3" s="22">
        <f t="shared" si="0"/>
        <v>0.8</v>
      </c>
      <c r="J3" s="59">
        <f t="shared" ref="J3:J66" si="2">IF(I3&lt;&gt;"",1-I3,0)</f>
        <v>0.19999999999999996</v>
      </c>
      <c r="K3"/>
      <c r="U3" s="9"/>
      <c r="V3" s="9"/>
      <c r="W3" s="9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 s="13"/>
      <c r="AT3" s="13"/>
      <c r="AU3" s="13"/>
      <c r="AV3" s="13"/>
      <c r="AW3" s="19" t="s">
        <v>2</v>
      </c>
      <c r="AX3" s="19" t="s">
        <v>38</v>
      </c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</row>
    <row r="4" spans="1:62" x14ac:dyDescent="0.25">
      <c r="A4" t="s">
        <v>5</v>
      </c>
      <c r="B4">
        <v>2019</v>
      </c>
      <c r="C4" s="1">
        <v>43525</v>
      </c>
      <c r="D4">
        <v>24</v>
      </c>
      <c r="E4">
        <v>10</v>
      </c>
      <c r="F4">
        <v>10</v>
      </c>
      <c r="G4">
        <v>2</v>
      </c>
      <c r="H4" s="22">
        <f t="shared" si="1"/>
        <v>0.2</v>
      </c>
      <c r="I4" s="22">
        <f t="shared" si="0"/>
        <v>1</v>
      </c>
      <c r="J4" s="59">
        <f t="shared" si="2"/>
        <v>0</v>
      </c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W4" s="9">
        <v>1294</v>
      </c>
      <c r="AX4" s="9">
        <v>197</v>
      </c>
      <c r="AY4" s="9" t="s">
        <v>20</v>
      </c>
      <c r="AZ4" s="21">
        <v>0.15224111282843894</v>
      </c>
    </row>
    <row r="5" spans="1:62" x14ac:dyDescent="0.25">
      <c r="A5" t="s">
        <v>5</v>
      </c>
      <c r="B5">
        <v>2019</v>
      </c>
      <c r="C5" s="1">
        <v>43556</v>
      </c>
      <c r="D5">
        <v>20</v>
      </c>
      <c r="E5">
        <v>7</v>
      </c>
      <c r="F5">
        <v>6</v>
      </c>
      <c r="G5">
        <v>3</v>
      </c>
      <c r="H5" s="22">
        <f t="shared" si="1"/>
        <v>0.5</v>
      </c>
      <c r="I5" s="22">
        <f t="shared" si="0"/>
        <v>0.8571428571428571</v>
      </c>
      <c r="J5" s="59">
        <f t="shared" si="2"/>
        <v>0.1428571428571429</v>
      </c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W5" s="9">
        <v>1227</v>
      </c>
      <c r="AX5" s="9">
        <v>176</v>
      </c>
      <c r="AY5" s="9" t="s">
        <v>21</v>
      </c>
      <c r="AZ5" s="21">
        <v>0.14343928280358598</v>
      </c>
    </row>
    <row r="6" spans="1:62" x14ac:dyDescent="0.25">
      <c r="A6" t="s">
        <v>5</v>
      </c>
      <c r="B6">
        <v>2019</v>
      </c>
      <c r="C6" s="1">
        <v>43586</v>
      </c>
      <c r="D6">
        <v>21</v>
      </c>
      <c r="E6">
        <v>3</v>
      </c>
      <c r="F6">
        <v>2</v>
      </c>
      <c r="G6">
        <v>2</v>
      </c>
      <c r="H6" s="22">
        <f t="shared" si="1"/>
        <v>1</v>
      </c>
      <c r="I6" s="22">
        <f t="shared" si="0"/>
        <v>0.66666666666666663</v>
      </c>
      <c r="J6" s="59">
        <f t="shared" si="2"/>
        <v>0.33333333333333337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W6" s="9">
        <v>1242</v>
      </c>
      <c r="AX6" s="9">
        <v>188</v>
      </c>
      <c r="AY6" s="9" t="s">
        <v>22</v>
      </c>
      <c r="AZ6" s="21">
        <v>0.15136876006441224</v>
      </c>
    </row>
    <row r="7" spans="1:62" x14ac:dyDescent="0.25">
      <c r="A7" t="s">
        <v>5</v>
      </c>
      <c r="B7">
        <v>2019</v>
      </c>
      <c r="C7" s="1">
        <v>43617</v>
      </c>
      <c r="D7">
        <v>26</v>
      </c>
      <c r="E7">
        <v>8</v>
      </c>
      <c r="F7">
        <v>8</v>
      </c>
      <c r="G7">
        <v>2</v>
      </c>
      <c r="H7" s="22">
        <f t="shared" si="1"/>
        <v>0.25</v>
      </c>
      <c r="I7" s="22">
        <f t="shared" si="0"/>
        <v>1</v>
      </c>
      <c r="J7" s="59">
        <f t="shared" si="2"/>
        <v>0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W7" s="9">
        <v>1241</v>
      </c>
      <c r="AX7" s="9">
        <v>162</v>
      </c>
      <c r="AY7" s="9" t="s">
        <v>23</v>
      </c>
      <c r="AZ7" s="21">
        <v>0.13053988718775181</v>
      </c>
    </row>
    <row r="8" spans="1:62" x14ac:dyDescent="0.25">
      <c r="A8" t="s">
        <v>5</v>
      </c>
      <c r="B8">
        <v>2019</v>
      </c>
      <c r="C8" s="1">
        <v>43647</v>
      </c>
      <c r="D8">
        <v>9</v>
      </c>
      <c r="E8">
        <v>4</v>
      </c>
      <c r="F8">
        <v>3</v>
      </c>
      <c r="G8">
        <v>1</v>
      </c>
      <c r="H8" s="22">
        <f t="shared" si="1"/>
        <v>0.33333333333333331</v>
      </c>
      <c r="I8" s="22">
        <f t="shared" si="0"/>
        <v>0.75</v>
      </c>
      <c r="J8" s="59">
        <f t="shared" si="2"/>
        <v>0.25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W8" s="9">
        <v>1312</v>
      </c>
      <c r="AX8" s="9">
        <v>172</v>
      </c>
      <c r="AY8" s="9" t="s">
        <v>24</v>
      </c>
      <c r="AZ8" s="21">
        <v>0.13109756097560976</v>
      </c>
    </row>
    <row r="9" spans="1:62" x14ac:dyDescent="0.25">
      <c r="A9" t="s">
        <v>5</v>
      </c>
      <c r="B9">
        <v>2019</v>
      </c>
      <c r="C9" s="1">
        <v>43678</v>
      </c>
      <c r="D9">
        <v>14</v>
      </c>
      <c r="E9">
        <v>6</v>
      </c>
      <c r="F9">
        <v>5</v>
      </c>
      <c r="G9">
        <v>3</v>
      </c>
      <c r="H9" s="22">
        <f t="shared" si="1"/>
        <v>0.6</v>
      </c>
      <c r="I9" s="22">
        <f t="shared" si="0"/>
        <v>0.83333333333333337</v>
      </c>
      <c r="J9" s="59">
        <f t="shared" si="2"/>
        <v>0.16666666666666663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W9" s="9">
        <v>1112</v>
      </c>
      <c r="AX9" s="9">
        <v>155</v>
      </c>
      <c r="AY9" s="9" t="s">
        <v>25</v>
      </c>
      <c r="AZ9" s="21">
        <v>0.13938848920863309</v>
      </c>
    </row>
    <row r="10" spans="1:62" x14ac:dyDescent="0.25">
      <c r="A10" t="s">
        <v>5</v>
      </c>
      <c r="B10">
        <v>2019</v>
      </c>
      <c r="C10" s="1">
        <v>43709</v>
      </c>
      <c r="D10">
        <v>15</v>
      </c>
      <c r="E10">
        <v>8</v>
      </c>
      <c r="F10">
        <v>7</v>
      </c>
      <c r="G10">
        <v>4</v>
      </c>
      <c r="H10" s="22">
        <f t="shared" si="1"/>
        <v>0.5714285714285714</v>
      </c>
      <c r="I10" s="22">
        <f t="shared" si="0"/>
        <v>0.875</v>
      </c>
      <c r="J10" s="59">
        <f t="shared" si="2"/>
        <v>0.125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W10" s="9">
        <v>1086</v>
      </c>
      <c r="AX10" s="9">
        <v>172</v>
      </c>
      <c r="AY10" s="9" t="s">
        <v>26</v>
      </c>
      <c r="AZ10" s="21">
        <v>0.15837937384898712</v>
      </c>
    </row>
    <row r="11" spans="1:62" x14ac:dyDescent="0.25">
      <c r="A11" t="s">
        <v>5</v>
      </c>
      <c r="B11">
        <v>2019</v>
      </c>
      <c r="C11" s="1">
        <v>43739</v>
      </c>
      <c r="D11">
        <v>23</v>
      </c>
      <c r="E11">
        <v>3</v>
      </c>
      <c r="F11">
        <v>2</v>
      </c>
      <c r="H11" s="22">
        <f t="shared" si="1"/>
        <v>0</v>
      </c>
      <c r="I11" s="22">
        <f t="shared" si="0"/>
        <v>0.66666666666666663</v>
      </c>
      <c r="J11" s="59">
        <f t="shared" si="2"/>
        <v>0.33333333333333337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W11" s="9">
        <v>1128</v>
      </c>
      <c r="AX11" s="9">
        <v>154</v>
      </c>
      <c r="AY11" s="9" t="s">
        <v>27</v>
      </c>
      <c r="AZ11" s="21">
        <v>0.13652482269503546</v>
      </c>
    </row>
    <row r="12" spans="1:62" x14ac:dyDescent="0.25">
      <c r="A12" t="s">
        <v>5</v>
      </c>
      <c r="B12">
        <v>2019</v>
      </c>
      <c r="C12" s="1">
        <v>43770</v>
      </c>
      <c r="D12">
        <v>19</v>
      </c>
      <c r="E12">
        <v>1</v>
      </c>
      <c r="F12">
        <v>1</v>
      </c>
      <c r="G12">
        <v>1</v>
      </c>
      <c r="H12" s="22">
        <f t="shared" si="1"/>
        <v>1</v>
      </c>
      <c r="I12" s="22">
        <f t="shared" si="0"/>
        <v>1</v>
      </c>
      <c r="J12" s="59">
        <f t="shared" si="2"/>
        <v>0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W12" s="9">
        <v>1229</v>
      </c>
      <c r="AX12" s="9">
        <v>162</v>
      </c>
      <c r="AY12" s="9" t="s">
        <v>28</v>
      </c>
      <c r="AZ12" s="21">
        <v>0.13181448331977216</v>
      </c>
    </row>
    <row r="13" spans="1:62" x14ac:dyDescent="0.25">
      <c r="A13" t="s">
        <v>5</v>
      </c>
      <c r="B13">
        <v>2019</v>
      </c>
      <c r="C13" s="1">
        <v>43800</v>
      </c>
      <c r="D13">
        <v>16</v>
      </c>
      <c r="E13">
        <v>4</v>
      </c>
      <c r="F13">
        <v>4</v>
      </c>
      <c r="G13">
        <v>1</v>
      </c>
      <c r="H13" s="22">
        <f t="shared" si="1"/>
        <v>0.25</v>
      </c>
      <c r="I13" s="22">
        <f t="shared" si="0"/>
        <v>1</v>
      </c>
      <c r="J13" s="59">
        <f t="shared" si="2"/>
        <v>0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W13" s="9">
        <v>1330</v>
      </c>
      <c r="AX13" s="9">
        <v>159</v>
      </c>
      <c r="AY13" s="9" t="s">
        <v>29</v>
      </c>
      <c r="AZ13" s="21">
        <v>0.11954887218045113</v>
      </c>
    </row>
    <row r="14" spans="1:62" x14ac:dyDescent="0.25">
      <c r="A14" t="s">
        <v>5</v>
      </c>
      <c r="B14">
        <v>2020</v>
      </c>
      <c r="C14" s="1">
        <v>43831</v>
      </c>
      <c r="D14">
        <v>24</v>
      </c>
      <c r="E14">
        <v>7</v>
      </c>
      <c r="F14">
        <v>6</v>
      </c>
      <c r="G14">
        <v>2</v>
      </c>
      <c r="H14" s="22">
        <f t="shared" si="1"/>
        <v>0.33333333333333331</v>
      </c>
      <c r="I14" s="22">
        <f t="shared" si="0"/>
        <v>0.8571428571428571</v>
      </c>
      <c r="J14" s="59">
        <f t="shared" si="2"/>
        <v>0.1428571428571429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W14" s="9">
        <v>1227</v>
      </c>
      <c r="AX14" s="9">
        <v>166</v>
      </c>
      <c r="AY14" s="9" t="s">
        <v>30</v>
      </c>
      <c r="AZ14" s="21">
        <v>0.13528932355338225</v>
      </c>
    </row>
    <row r="15" spans="1:62" x14ac:dyDescent="0.25">
      <c r="A15" t="s">
        <v>5</v>
      </c>
      <c r="B15">
        <v>2020</v>
      </c>
      <c r="C15" s="1">
        <v>43862</v>
      </c>
      <c r="D15">
        <v>26</v>
      </c>
      <c r="E15">
        <v>8</v>
      </c>
      <c r="F15">
        <v>8</v>
      </c>
      <c r="G15">
        <v>6</v>
      </c>
      <c r="H15" s="22">
        <f t="shared" si="1"/>
        <v>0.75</v>
      </c>
      <c r="I15" s="22">
        <f t="shared" si="0"/>
        <v>1</v>
      </c>
      <c r="J15" s="59">
        <f t="shared" si="2"/>
        <v>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W15" s="9">
        <v>1217</v>
      </c>
      <c r="AX15" s="9">
        <v>132</v>
      </c>
      <c r="AY15" s="9" t="s">
        <v>31</v>
      </c>
      <c r="AZ15" s="21">
        <v>0.10846343467543139</v>
      </c>
    </row>
    <row r="16" spans="1:62" x14ac:dyDescent="0.25">
      <c r="A16" t="s">
        <v>5</v>
      </c>
      <c r="B16">
        <v>2020</v>
      </c>
      <c r="C16" s="1">
        <v>43891</v>
      </c>
      <c r="D16">
        <v>33</v>
      </c>
      <c r="E16">
        <v>10</v>
      </c>
      <c r="F16">
        <v>9</v>
      </c>
      <c r="G16">
        <v>5</v>
      </c>
      <c r="H16" s="22">
        <f t="shared" si="1"/>
        <v>0.55555555555555558</v>
      </c>
      <c r="I16" s="22">
        <f t="shared" si="0"/>
        <v>0.9</v>
      </c>
      <c r="J16" s="59">
        <f t="shared" si="2"/>
        <v>9.9999999999999978E-2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68" x14ac:dyDescent="0.25">
      <c r="A17" t="s">
        <v>5</v>
      </c>
      <c r="B17">
        <v>2020</v>
      </c>
      <c r="C17" s="1">
        <v>43922</v>
      </c>
      <c r="D17">
        <v>30</v>
      </c>
      <c r="E17">
        <v>6</v>
      </c>
      <c r="F17">
        <v>6</v>
      </c>
      <c r="G17">
        <v>2</v>
      </c>
      <c r="H17" s="22">
        <f t="shared" si="1"/>
        <v>0.33333333333333331</v>
      </c>
      <c r="I17" s="22">
        <f t="shared" si="0"/>
        <v>1</v>
      </c>
      <c r="J17" s="59">
        <f t="shared" si="2"/>
        <v>0</v>
      </c>
    </row>
    <row r="18" spans="1:68" x14ac:dyDescent="0.25">
      <c r="A18" t="s">
        <v>5</v>
      </c>
      <c r="B18">
        <v>2020</v>
      </c>
      <c r="C18" s="1">
        <v>43952</v>
      </c>
      <c r="D18">
        <v>24</v>
      </c>
      <c r="E18">
        <v>3</v>
      </c>
      <c r="F18">
        <v>3</v>
      </c>
      <c r="G18">
        <v>2</v>
      </c>
      <c r="H18" s="22">
        <f t="shared" si="1"/>
        <v>0.66666666666666663</v>
      </c>
      <c r="I18" s="22">
        <f t="shared" si="0"/>
        <v>1</v>
      </c>
      <c r="J18" s="59">
        <f t="shared" si="2"/>
        <v>0</v>
      </c>
    </row>
    <row r="19" spans="1:68" x14ac:dyDescent="0.25">
      <c r="A19" t="s">
        <v>6</v>
      </c>
      <c r="B19">
        <v>2019</v>
      </c>
      <c r="C19" s="1">
        <v>43466</v>
      </c>
      <c r="D19">
        <v>61</v>
      </c>
      <c r="E19">
        <v>12</v>
      </c>
      <c r="F19">
        <v>8</v>
      </c>
      <c r="H19" s="22">
        <f t="shared" si="1"/>
        <v>0</v>
      </c>
      <c r="I19" s="22">
        <f t="shared" si="0"/>
        <v>0.66666666666666663</v>
      </c>
      <c r="J19" s="59">
        <f t="shared" si="2"/>
        <v>0.33333333333333337</v>
      </c>
    </row>
    <row r="20" spans="1:68" x14ac:dyDescent="0.25">
      <c r="A20" t="s">
        <v>6</v>
      </c>
      <c r="B20">
        <v>2019</v>
      </c>
      <c r="C20" s="1">
        <v>43497</v>
      </c>
      <c r="D20">
        <v>64</v>
      </c>
      <c r="E20">
        <v>8</v>
      </c>
      <c r="F20">
        <v>7</v>
      </c>
      <c r="G20">
        <v>1</v>
      </c>
      <c r="H20" s="22">
        <f t="shared" si="1"/>
        <v>0.14285714285714285</v>
      </c>
      <c r="I20" s="22">
        <f t="shared" si="0"/>
        <v>0.875</v>
      </c>
      <c r="J20" s="59">
        <f t="shared" si="2"/>
        <v>0.125</v>
      </c>
      <c r="P20" s="15"/>
      <c r="Q20" s="10"/>
      <c r="R20" s="10"/>
      <c r="S20" s="10"/>
      <c r="T20" s="10"/>
    </row>
    <row r="21" spans="1:68" x14ac:dyDescent="0.25">
      <c r="A21" t="s">
        <v>6</v>
      </c>
      <c r="B21">
        <v>2019</v>
      </c>
      <c r="C21" s="1">
        <v>43525</v>
      </c>
      <c r="D21">
        <v>62</v>
      </c>
      <c r="E21">
        <v>21</v>
      </c>
      <c r="F21">
        <v>13</v>
      </c>
      <c r="G21">
        <v>2</v>
      </c>
      <c r="H21" s="22">
        <f t="shared" si="1"/>
        <v>0.15384615384615385</v>
      </c>
      <c r="I21" s="22">
        <f t="shared" si="0"/>
        <v>0.61904761904761907</v>
      </c>
      <c r="J21" s="59">
        <f t="shared" si="2"/>
        <v>0.38095238095238093</v>
      </c>
      <c r="P21" s="15"/>
      <c r="Q21" s="10"/>
      <c r="R21" s="10"/>
      <c r="S21" s="10"/>
      <c r="T21" s="10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68" x14ac:dyDescent="0.25">
      <c r="A22" t="s">
        <v>6</v>
      </c>
      <c r="B22">
        <v>2019</v>
      </c>
      <c r="C22" s="1">
        <v>43556</v>
      </c>
      <c r="D22">
        <v>78</v>
      </c>
      <c r="E22">
        <v>10</v>
      </c>
      <c r="F22">
        <v>7</v>
      </c>
      <c r="G22">
        <v>2</v>
      </c>
      <c r="H22" s="22">
        <f t="shared" si="1"/>
        <v>0.2857142857142857</v>
      </c>
      <c r="I22" s="22">
        <f t="shared" si="0"/>
        <v>0.7</v>
      </c>
      <c r="J22" s="59">
        <f t="shared" si="2"/>
        <v>0.30000000000000004</v>
      </c>
      <c r="P22" s="15"/>
      <c r="Q22" s="10"/>
      <c r="R22" s="10"/>
      <c r="S22" s="10"/>
      <c r="T22" s="10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68" s="6" customFormat="1" ht="90" x14ac:dyDescent="0.25">
      <c r="A23" t="s">
        <v>6</v>
      </c>
      <c r="B23">
        <v>2019</v>
      </c>
      <c r="C23" s="1">
        <v>43586</v>
      </c>
      <c r="D23">
        <v>74</v>
      </c>
      <c r="E23">
        <v>8</v>
      </c>
      <c r="F23">
        <v>7</v>
      </c>
      <c r="G23"/>
      <c r="H23" s="22">
        <f t="shared" si="1"/>
        <v>0</v>
      </c>
      <c r="I23" s="22">
        <f t="shared" si="0"/>
        <v>0.875</v>
      </c>
      <c r="J23" s="59">
        <f t="shared" si="2"/>
        <v>0.125</v>
      </c>
      <c r="P23" s="15"/>
      <c r="Q23" s="10"/>
      <c r="R23" s="10"/>
      <c r="S23" s="10"/>
      <c r="T23" s="10"/>
      <c r="U23" s="9"/>
      <c r="V23" s="9"/>
      <c r="W23" s="9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 s="13"/>
      <c r="BH23" s="13"/>
      <c r="BK23" s="19" t="s">
        <v>38</v>
      </c>
      <c r="BL23" s="19" t="s">
        <v>47</v>
      </c>
      <c r="BM23" s="19" t="s">
        <v>40</v>
      </c>
      <c r="BN23" s="13"/>
      <c r="BO23" s="19" t="s">
        <v>53</v>
      </c>
      <c r="BP23" s="19" t="s">
        <v>54</v>
      </c>
    </row>
    <row r="24" spans="1:68" x14ac:dyDescent="0.25">
      <c r="A24" t="s">
        <v>6</v>
      </c>
      <c r="B24">
        <v>2019</v>
      </c>
      <c r="C24" s="1">
        <v>43617</v>
      </c>
      <c r="D24">
        <v>58</v>
      </c>
      <c r="E24">
        <v>12</v>
      </c>
      <c r="F24">
        <v>6</v>
      </c>
      <c r="G24">
        <v>1</v>
      </c>
      <c r="H24" s="22">
        <f t="shared" si="1"/>
        <v>0.16666666666666666</v>
      </c>
      <c r="I24" s="22">
        <f t="shared" si="0"/>
        <v>0.5</v>
      </c>
      <c r="J24" s="59">
        <f t="shared" si="2"/>
        <v>0.5</v>
      </c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K24">
        <v>197</v>
      </c>
      <c r="BL24">
        <v>152</v>
      </c>
      <c r="BM24">
        <v>80</v>
      </c>
      <c r="BN24" s="9" t="s">
        <v>20</v>
      </c>
      <c r="BO24" s="21">
        <f>BL24/BK24</f>
        <v>0.77157360406091369</v>
      </c>
      <c r="BP24" s="22">
        <f>BM24/BL24</f>
        <v>0.52631578947368418</v>
      </c>
    </row>
    <row r="25" spans="1:68" x14ac:dyDescent="0.25">
      <c r="A25" t="s">
        <v>6</v>
      </c>
      <c r="B25">
        <v>2019</v>
      </c>
      <c r="C25" s="1">
        <v>43647</v>
      </c>
      <c r="D25">
        <v>58</v>
      </c>
      <c r="E25">
        <v>9</v>
      </c>
      <c r="F25">
        <v>4</v>
      </c>
      <c r="G25">
        <v>1</v>
      </c>
      <c r="H25" s="22">
        <f t="shared" si="1"/>
        <v>0.25</v>
      </c>
      <c r="I25" s="22">
        <f t="shared" si="0"/>
        <v>0.44444444444444442</v>
      </c>
      <c r="J25" s="59">
        <f t="shared" si="2"/>
        <v>0.55555555555555558</v>
      </c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K25">
        <v>176</v>
      </c>
      <c r="BL25">
        <v>148</v>
      </c>
      <c r="BM25">
        <v>67</v>
      </c>
      <c r="BN25" s="9" t="s">
        <v>21</v>
      </c>
      <c r="BO25" s="21">
        <f t="shared" ref="BO25:BO35" si="3">BL25/BK25</f>
        <v>0.84090909090909094</v>
      </c>
      <c r="BP25" s="22">
        <f t="shared" ref="BP25:BP35" si="4">BM25/BL25</f>
        <v>0.45270270270270269</v>
      </c>
    </row>
    <row r="26" spans="1:68" x14ac:dyDescent="0.25">
      <c r="A26" t="s">
        <v>6</v>
      </c>
      <c r="B26">
        <v>2019</v>
      </c>
      <c r="C26" s="1">
        <v>43678</v>
      </c>
      <c r="D26">
        <v>58</v>
      </c>
      <c r="E26">
        <v>9</v>
      </c>
      <c r="F26">
        <v>5</v>
      </c>
      <c r="G26">
        <v>2</v>
      </c>
      <c r="H26" s="22">
        <f t="shared" si="1"/>
        <v>0.4</v>
      </c>
      <c r="I26" s="22">
        <f t="shared" si="0"/>
        <v>0.55555555555555558</v>
      </c>
      <c r="J26" s="59">
        <f t="shared" si="2"/>
        <v>0.44444444444444442</v>
      </c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K26">
        <v>188</v>
      </c>
      <c r="BL26">
        <v>150</v>
      </c>
      <c r="BM26">
        <v>61</v>
      </c>
      <c r="BN26" s="9" t="s">
        <v>22</v>
      </c>
      <c r="BO26" s="21">
        <f t="shared" si="3"/>
        <v>0.7978723404255319</v>
      </c>
      <c r="BP26" s="22">
        <f t="shared" si="4"/>
        <v>0.40666666666666668</v>
      </c>
    </row>
    <row r="27" spans="1:68" x14ac:dyDescent="0.25">
      <c r="A27" t="s">
        <v>6</v>
      </c>
      <c r="B27">
        <v>2019</v>
      </c>
      <c r="C27" s="1">
        <v>43709</v>
      </c>
      <c r="D27">
        <v>69</v>
      </c>
      <c r="E27">
        <v>13</v>
      </c>
      <c r="F27">
        <v>9</v>
      </c>
      <c r="G27">
        <v>3</v>
      </c>
      <c r="H27" s="22">
        <f t="shared" si="1"/>
        <v>0.33333333333333331</v>
      </c>
      <c r="I27" s="22">
        <f t="shared" si="0"/>
        <v>0.69230769230769229</v>
      </c>
      <c r="J27" s="59">
        <f t="shared" si="2"/>
        <v>0.30769230769230771</v>
      </c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K27">
        <v>162</v>
      </c>
      <c r="BL27">
        <v>133</v>
      </c>
      <c r="BM27">
        <v>66</v>
      </c>
      <c r="BN27" s="9" t="s">
        <v>23</v>
      </c>
      <c r="BO27" s="21">
        <f t="shared" si="3"/>
        <v>0.82098765432098764</v>
      </c>
      <c r="BP27" s="22">
        <f t="shared" si="4"/>
        <v>0.49624060150375937</v>
      </c>
    </row>
    <row r="28" spans="1:68" x14ac:dyDescent="0.25">
      <c r="A28" t="s">
        <v>6</v>
      </c>
      <c r="B28">
        <v>2019</v>
      </c>
      <c r="C28" s="1">
        <v>43739</v>
      </c>
      <c r="D28">
        <v>82</v>
      </c>
      <c r="E28">
        <v>9</v>
      </c>
      <c r="F28">
        <v>7</v>
      </c>
      <c r="G28">
        <v>1</v>
      </c>
      <c r="H28" s="22">
        <f t="shared" si="1"/>
        <v>0.14285714285714285</v>
      </c>
      <c r="I28" s="22">
        <f t="shared" si="0"/>
        <v>0.77777777777777779</v>
      </c>
      <c r="J28" s="59">
        <f t="shared" si="2"/>
        <v>0.22222222222222221</v>
      </c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K28">
        <v>172</v>
      </c>
      <c r="BL28">
        <v>143</v>
      </c>
      <c r="BM28">
        <v>68</v>
      </c>
      <c r="BN28" s="9" t="s">
        <v>24</v>
      </c>
      <c r="BO28" s="21">
        <f t="shared" si="3"/>
        <v>0.83139534883720934</v>
      </c>
      <c r="BP28" s="22">
        <f t="shared" si="4"/>
        <v>0.47552447552447552</v>
      </c>
    </row>
    <row r="29" spans="1:68" x14ac:dyDescent="0.25">
      <c r="A29" t="s">
        <v>6</v>
      </c>
      <c r="B29">
        <v>2019</v>
      </c>
      <c r="C29" s="1">
        <v>43770</v>
      </c>
      <c r="D29">
        <v>65</v>
      </c>
      <c r="E29">
        <v>3</v>
      </c>
      <c r="F29">
        <v>3</v>
      </c>
      <c r="H29" s="22">
        <f t="shared" si="1"/>
        <v>0</v>
      </c>
      <c r="I29" s="22">
        <f t="shared" si="0"/>
        <v>1</v>
      </c>
      <c r="J29" s="59">
        <f t="shared" si="2"/>
        <v>0</v>
      </c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K29">
        <v>155</v>
      </c>
      <c r="BL29">
        <v>127</v>
      </c>
      <c r="BM29">
        <v>51</v>
      </c>
      <c r="BN29" s="9" t="s">
        <v>25</v>
      </c>
      <c r="BO29" s="21">
        <f t="shared" si="3"/>
        <v>0.8193548387096774</v>
      </c>
      <c r="BP29" s="22">
        <f t="shared" si="4"/>
        <v>0.40157480314960631</v>
      </c>
    </row>
    <row r="30" spans="1:68" x14ac:dyDescent="0.25">
      <c r="A30" t="s">
        <v>6</v>
      </c>
      <c r="B30">
        <v>2019</v>
      </c>
      <c r="C30" s="1">
        <v>43800</v>
      </c>
      <c r="D30">
        <v>62</v>
      </c>
      <c r="E30">
        <v>4</v>
      </c>
      <c r="F30">
        <v>3</v>
      </c>
      <c r="G30">
        <v>1</v>
      </c>
      <c r="H30" s="22">
        <f t="shared" si="1"/>
        <v>0.33333333333333331</v>
      </c>
      <c r="I30" s="22">
        <f t="shared" si="0"/>
        <v>0.75</v>
      </c>
      <c r="J30" s="59">
        <f t="shared" si="2"/>
        <v>0.25</v>
      </c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K30">
        <v>172</v>
      </c>
      <c r="BL30">
        <v>142</v>
      </c>
      <c r="BM30">
        <v>63</v>
      </c>
      <c r="BN30" s="9" t="s">
        <v>26</v>
      </c>
      <c r="BO30" s="21">
        <f t="shared" si="3"/>
        <v>0.82558139534883723</v>
      </c>
      <c r="BP30" s="22">
        <f t="shared" si="4"/>
        <v>0.44366197183098594</v>
      </c>
    </row>
    <row r="31" spans="1:68" x14ac:dyDescent="0.25">
      <c r="A31" t="s">
        <v>6</v>
      </c>
      <c r="B31">
        <v>2020</v>
      </c>
      <c r="C31" s="1">
        <v>43831</v>
      </c>
      <c r="D31">
        <v>63</v>
      </c>
      <c r="E31">
        <v>7</v>
      </c>
      <c r="F31">
        <v>5</v>
      </c>
      <c r="H31" s="22">
        <f t="shared" si="1"/>
        <v>0</v>
      </c>
      <c r="I31" s="22">
        <f t="shared" si="0"/>
        <v>0.7142857142857143</v>
      </c>
      <c r="J31" s="59">
        <f t="shared" si="2"/>
        <v>0.2857142857142857</v>
      </c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K31">
        <v>154</v>
      </c>
      <c r="BL31">
        <v>127</v>
      </c>
      <c r="BM31">
        <v>62</v>
      </c>
      <c r="BN31" s="9" t="s">
        <v>27</v>
      </c>
      <c r="BO31" s="21">
        <f t="shared" si="3"/>
        <v>0.82467532467532467</v>
      </c>
      <c r="BP31" s="22">
        <f t="shared" si="4"/>
        <v>0.48818897637795278</v>
      </c>
    </row>
    <row r="32" spans="1:68" x14ac:dyDescent="0.25">
      <c r="A32" t="s">
        <v>6</v>
      </c>
      <c r="B32">
        <v>2020</v>
      </c>
      <c r="C32" s="1">
        <v>43862</v>
      </c>
      <c r="D32">
        <v>65</v>
      </c>
      <c r="E32">
        <v>5</v>
      </c>
      <c r="F32">
        <v>5</v>
      </c>
      <c r="H32" s="22">
        <f t="shared" si="1"/>
        <v>0</v>
      </c>
      <c r="I32" s="22">
        <f t="shared" si="0"/>
        <v>1</v>
      </c>
      <c r="J32" s="59">
        <f t="shared" si="2"/>
        <v>0</v>
      </c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K32">
        <v>162</v>
      </c>
      <c r="BL32">
        <v>135</v>
      </c>
      <c r="BM32">
        <v>55</v>
      </c>
      <c r="BN32" s="9" t="s">
        <v>28</v>
      </c>
      <c r="BO32" s="21">
        <f t="shared" si="3"/>
        <v>0.83333333333333337</v>
      </c>
      <c r="BP32" s="22">
        <f t="shared" si="4"/>
        <v>0.40740740740740738</v>
      </c>
    </row>
    <row r="33" spans="1:68" x14ac:dyDescent="0.25">
      <c r="A33" t="s">
        <v>6</v>
      </c>
      <c r="B33">
        <v>2020</v>
      </c>
      <c r="C33" s="1">
        <v>43891</v>
      </c>
      <c r="D33">
        <v>53</v>
      </c>
      <c r="E33">
        <v>8</v>
      </c>
      <c r="F33">
        <v>5</v>
      </c>
      <c r="H33" s="22">
        <f t="shared" si="1"/>
        <v>0</v>
      </c>
      <c r="I33" s="22">
        <f t="shared" si="0"/>
        <v>0.625</v>
      </c>
      <c r="J33" s="59">
        <f t="shared" si="2"/>
        <v>0.375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K33">
        <v>159</v>
      </c>
      <c r="BL33">
        <v>133</v>
      </c>
      <c r="BM33">
        <v>53</v>
      </c>
      <c r="BN33" s="9" t="s">
        <v>29</v>
      </c>
      <c r="BO33" s="21">
        <f t="shared" si="3"/>
        <v>0.83647798742138368</v>
      </c>
      <c r="BP33" s="22">
        <f t="shared" si="4"/>
        <v>0.39849624060150374</v>
      </c>
    </row>
    <row r="34" spans="1:68" x14ac:dyDescent="0.25">
      <c r="A34" t="s">
        <v>6</v>
      </c>
      <c r="B34">
        <v>2020</v>
      </c>
      <c r="C34" s="1">
        <v>43922</v>
      </c>
      <c r="D34">
        <v>54</v>
      </c>
      <c r="E34">
        <v>6</v>
      </c>
      <c r="F34">
        <v>6</v>
      </c>
      <c r="G34">
        <v>2</v>
      </c>
      <c r="H34" s="22">
        <f t="shared" si="1"/>
        <v>0.33333333333333331</v>
      </c>
      <c r="I34" s="22">
        <f t="shared" ref="I34:I66" si="5">IFERROR(F34/E34,0)</f>
        <v>1</v>
      </c>
      <c r="J34" s="59">
        <f t="shared" si="2"/>
        <v>0</v>
      </c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K34">
        <v>166</v>
      </c>
      <c r="BL34">
        <v>145</v>
      </c>
      <c r="BM34">
        <v>49</v>
      </c>
      <c r="BN34" s="9" t="s">
        <v>30</v>
      </c>
      <c r="BO34" s="21">
        <f t="shared" si="3"/>
        <v>0.87349397590361444</v>
      </c>
      <c r="BP34" s="22">
        <f t="shared" si="4"/>
        <v>0.33793103448275863</v>
      </c>
    </row>
    <row r="35" spans="1:68" x14ac:dyDescent="0.25">
      <c r="A35" t="s">
        <v>6</v>
      </c>
      <c r="B35">
        <v>2020</v>
      </c>
      <c r="C35" s="1">
        <v>43952</v>
      </c>
      <c r="D35">
        <v>60</v>
      </c>
      <c r="E35">
        <v>4</v>
      </c>
      <c r="F35">
        <v>4</v>
      </c>
      <c r="H35" s="22">
        <f t="shared" si="1"/>
        <v>0</v>
      </c>
      <c r="I35" s="22">
        <f t="shared" si="5"/>
        <v>1</v>
      </c>
      <c r="J35" s="59">
        <f t="shared" si="2"/>
        <v>0</v>
      </c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K35">
        <v>132</v>
      </c>
      <c r="BL35">
        <v>108</v>
      </c>
      <c r="BM35">
        <v>52</v>
      </c>
      <c r="BN35" s="9" t="s">
        <v>31</v>
      </c>
      <c r="BO35" s="21">
        <f t="shared" si="3"/>
        <v>0.81818181818181823</v>
      </c>
      <c r="BP35" s="22">
        <f t="shared" si="4"/>
        <v>0.48148148148148145</v>
      </c>
    </row>
    <row r="36" spans="1:68" x14ac:dyDescent="0.25">
      <c r="A36" t="s">
        <v>7</v>
      </c>
      <c r="B36">
        <v>2019</v>
      </c>
      <c r="C36" s="1">
        <v>43466</v>
      </c>
      <c r="D36">
        <v>89</v>
      </c>
      <c r="E36">
        <v>17</v>
      </c>
      <c r="F36">
        <v>15</v>
      </c>
      <c r="G36">
        <v>4</v>
      </c>
      <c r="H36" s="22">
        <f t="shared" si="1"/>
        <v>0.26666666666666666</v>
      </c>
      <c r="I36" s="22">
        <f t="shared" si="5"/>
        <v>0.88235294117647056</v>
      </c>
      <c r="J36" s="59">
        <f t="shared" si="2"/>
        <v>0.11764705882352944</v>
      </c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68" x14ac:dyDescent="0.25">
      <c r="A37" t="s">
        <v>7</v>
      </c>
      <c r="B37">
        <v>2019</v>
      </c>
      <c r="C37" s="1">
        <v>43497</v>
      </c>
      <c r="D37">
        <v>77</v>
      </c>
      <c r="E37">
        <v>14</v>
      </c>
      <c r="F37">
        <v>13</v>
      </c>
      <c r="G37">
        <v>8</v>
      </c>
      <c r="H37" s="22">
        <f t="shared" si="1"/>
        <v>0.61538461538461542</v>
      </c>
      <c r="I37" s="22">
        <f t="shared" si="5"/>
        <v>0.9285714285714286</v>
      </c>
      <c r="J37" s="59">
        <f t="shared" si="2"/>
        <v>7.1428571428571397E-2</v>
      </c>
    </row>
    <row r="38" spans="1:68" x14ac:dyDescent="0.25">
      <c r="A38" t="s">
        <v>7</v>
      </c>
      <c r="B38">
        <v>2019</v>
      </c>
      <c r="C38" s="1">
        <v>43525</v>
      </c>
      <c r="D38">
        <v>100</v>
      </c>
      <c r="E38">
        <v>14</v>
      </c>
      <c r="F38">
        <v>14</v>
      </c>
      <c r="G38">
        <v>4</v>
      </c>
      <c r="H38" s="22">
        <f t="shared" si="1"/>
        <v>0.2857142857142857</v>
      </c>
      <c r="I38" s="22">
        <f t="shared" si="5"/>
        <v>1</v>
      </c>
      <c r="J38" s="59">
        <f t="shared" si="2"/>
        <v>0</v>
      </c>
    </row>
    <row r="39" spans="1:68" x14ac:dyDescent="0.25">
      <c r="A39" t="s">
        <v>7</v>
      </c>
      <c r="B39">
        <v>2019</v>
      </c>
      <c r="C39" s="1">
        <v>43556</v>
      </c>
      <c r="D39">
        <v>107</v>
      </c>
      <c r="E39">
        <v>15</v>
      </c>
      <c r="F39">
        <v>13</v>
      </c>
      <c r="G39">
        <v>2</v>
      </c>
      <c r="H39" s="22">
        <f t="shared" si="1"/>
        <v>0.15384615384615385</v>
      </c>
      <c r="I39" s="22">
        <f t="shared" si="5"/>
        <v>0.8666666666666667</v>
      </c>
      <c r="J39" s="59">
        <f t="shared" si="2"/>
        <v>0.1333333333333333</v>
      </c>
    </row>
    <row r="40" spans="1:68" x14ac:dyDescent="0.25">
      <c r="A40" t="s">
        <v>7</v>
      </c>
      <c r="B40">
        <v>2019</v>
      </c>
      <c r="C40" s="1">
        <v>43586</v>
      </c>
      <c r="D40">
        <v>98</v>
      </c>
      <c r="E40">
        <v>11</v>
      </c>
      <c r="F40">
        <v>11</v>
      </c>
      <c r="G40">
        <v>3</v>
      </c>
      <c r="H40" s="22">
        <f t="shared" si="1"/>
        <v>0.27272727272727271</v>
      </c>
      <c r="I40" s="22">
        <f t="shared" si="5"/>
        <v>1</v>
      </c>
      <c r="J40" s="59">
        <f t="shared" si="2"/>
        <v>0</v>
      </c>
    </row>
    <row r="41" spans="1:68" s="6" customFormat="1" x14ac:dyDescent="0.25">
      <c r="A41" t="s">
        <v>7</v>
      </c>
      <c r="B41">
        <v>2019</v>
      </c>
      <c r="C41" s="1">
        <v>43617</v>
      </c>
      <c r="D41">
        <v>110</v>
      </c>
      <c r="E41">
        <v>12</v>
      </c>
      <c r="F41">
        <v>12</v>
      </c>
      <c r="G41">
        <v>8</v>
      </c>
      <c r="H41" s="22">
        <f t="shared" si="1"/>
        <v>0.66666666666666663</v>
      </c>
      <c r="I41" s="22">
        <f t="shared" si="5"/>
        <v>1</v>
      </c>
      <c r="J41" s="59">
        <f t="shared" si="2"/>
        <v>0</v>
      </c>
      <c r="W41" s="9"/>
      <c r="X41"/>
      <c r="Y41"/>
      <c r="Z41"/>
      <c r="AA41"/>
      <c r="AB41"/>
      <c r="AC41"/>
      <c r="AD41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</row>
    <row r="42" spans="1:68" s="6" customFormat="1" x14ac:dyDescent="0.25">
      <c r="A42" t="s">
        <v>7</v>
      </c>
      <c r="B42">
        <v>2019</v>
      </c>
      <c r="C42" s="1">
        <v>43647</v>
      </c>
      <c r="D42">
        <v>90</v>
      </c>
      <c r="E42">
        <v>17</v>
      </c>
      <c r="F42">
        <v>16</v>
      </c>
      <c r="G42">
        <v>6</v>
      </c>
      <c r="H42" s="22">
        <f t="shared" si="1"/>
        <v>0.375</v>
      </c>
      <c r="I42" s="22">
        <f t="shared" si="5"/>
        <v>0.94117647058823528</v>
      </c>
      <c r="J42" s="59">
        <f t="shared" si="2"/>
        <v>5.8823529411764719E-2</v>
      </c>
      <c r="W42" s="9"/>
      <c r="X42"/>
      <c r="Y42"/>
      <c r="Z42"/>
      <c r="AA42"/>
      <c r="AB42"/>
      <c r="AC42"/>
      <c r="AD42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</row>
    <row r="43" spans="1:68" x14ac:dyDescent="0.25">
      <c r="A43" t="s">
        <v>7</v>
      </c>
      <c r="B43">
        <v>2019</v>
      </c>
      <c r="C43" s="1">
        <v>43678</v>
      </c>
      <c r="D43">
        <v>89</v>
      </c>
      <c r="E43">
        <v>9</v>
      </c>
      <c r="F43">
        <v>6</v>
      </c>
      <c r="G43">
        <v>3</v>
      </c>
      <c r="H43" s="22">
        <f t="shared" si="1"/>
        <v>0.5</v>
      </c>
      <c r="I43" s="22">
        <f t="shared" si="5"/>
        <v>0.66666666666666663</v>
      </c>
      <c r="J43" s="59">
        <f t="shared" si="2"/>
        <v>0.33333333333333337</v>
      </c>
      <c r="X43"/>
      <c r="Y43"/>
      <c r="Z43"/>
      <c r="AA43"/>
      <c r="AB43"/>
      <c r="AC43"/>
      <c r="AD43"/>
      <c r="AW43" s="18"/>
    </row>
    <row r="44" spans="1:68" x14ac:dyDescent="0.25">
      <c r="A44" t="s">
        <v>7</v>
      </c>
      <c r="B44">
        <v>2019</v>
      </c>
      <c r="C44" s="1">
        <v>43709</v>
      </c>
      <c r="D44">
        <v>98</v>
      </c>
      <c r="E44">
        <v>15</v>
      </c>
      <c r="F44">
        <v>11</v>
      </c>
      <c r="G44">
        <v>2</v>
      </c>
      <c r="H44" s="22">
        <f t="shared" si="1"/>
        <v>0.18181818181818182</v>
      </c>
      <c r="I44" s="22">
        <f t="shared" si="5"/>
        <v>0.73333333333333328</v>
      </c>
      <c r="J44" s="59">
        <f t="shared" si="2"/>
        <v>0.26666666666666672</v>
      </c>
      <c r="P44" s="15"/>
      <c r="Q44" s="10"/>
      <c r="R44" s="10"/>
      <c r="S44" s="10"/>
      <c r="T44" s="10"/>
      <c r="U44" s="10"/>
      <c r="V44" s="10"/>
      <c r="X44"/>
      <c r="Y44"/>
      <c r="Z44"/>
      <c r="AA44"/>
      <c r="AB44"/>
      <c r="AC44"/>
      <c r="AD44"/>
      <c r="AW44" s="18"/>
    </row>
    <row r="45" spans="1:68" x14ac:dyDescent="0.25">
      <c r="A45" t="s">
        <v>7</v>
      </c>
      <c r="B45">
        <v>2019</v>
      </c>
      <c r="C45" s="1">
        <v>43739</v>
      </c>
      <c r="D45">
        <v>110</v>
      </c>
      <c r="E45">
        <v>16</v>
      </c>
      <c r="F45">
        <v>15</v>
      </c>
      <c r="G45">
        <v>6</v>
      </c>
      <c r="H45" s="22">
        <f t="shared" si="1"/>
        <v>0.4</v>
      </c>
      <c r="I45" s="22">
        <f t="shared" si="5"/>
        <v>0.9375</v>
      </c>
      <c r="J45" s="59">
        <f t="shared" si="2"/>
        <v>6.25E-2</v>
      </c>
      <c r="P45" s="15"/>
      <c r="Q45" s="10"/>
      <c r="R45" s="10"/>
      <c r="S45" s="10"/>
      <c r="T45" s="10"/>
      <c r="U45" s="10"/>
      <c r="V45" s="10"/>
      <c r="X45"/>
      <c r="Y45"/>
      <c r="Z45"/>
      <c r="AA45"/>
      <c r="AB45"/>
      <c r="AC45"/>
      <c r="AD45"/>
      <c r="AW45" s="18"/>
    </row>
    <row r="46" spans="1:68" x14ac:dyDescent="0.25">
      <c r="A46" t="s">
        <v>7</v>
      </c>
      <c r="B46">
        <v>2019</v>
      </c>
      <c r="C46" s="1">
        <v>43770</v>
      </c>
      <c r="D46">
        <v>91</v>
      </c>
      <c r="E46">
        <v>15</v>
      </c>
      <c r="F46">
        <v>13</v>
      </c>
      <c r="G46">
        <v>4</v>
      </c>
      <c r="H46" s="22">
        <f t="shared" si="1"/>
        <v>0.30769230769230771</v>
      </c>
      <c r="I46" s="22">
        <f t="shared" si="5"/>
        <v>0.8666666666666667</v>
      </c>
      <c r="J46" s="59">
        <f t="shared" si="2"/>
        <v>0.1333333333333333</v>
      </c>
      <c r="P46" s="15"/>
      <c r="Q46" s="10"/>
      <c r="R46" s="10"/>
      <c r="S46" s="10"/>
      <c r="T46" s="10"/>
      <c r="U46" s="10"/>
      <c r="V46" s="10"/>
      <c r="X46"/>
      <c r="Y46"/>
      <c r="Z46"/>
      <c r="AA46"/>
      <c r="AB46"/>
      <c r="AC46"/>
      <c r="AD46"/>
      <c r="AW46" s="18"/>
    </row>
    <row r="47" spans="1:68" x14ac:dyDescent="0.25">
      <c r="A47" t="s">
        <v>7</v>
      </c>
      <c r="B47">
        <v>2019</v>
      </c>
      <c r="C47" s="1">
        <v>43800</v>
      </c>
      <c r="D47">
        <v>83</v>
      </c>
      <c r="E47">
        <v>9</v>
      </c>
      <c r="F47">
        <v>8</v>
      </c>
      <c r="G47">
        <v>4</v>
      </c>
      <c r="H47" s="22">
        <f t="shared" si="1"/>
        <v>0.5</v>
      </c>
      <c r="I47" s="22">
        <f t="shared" si="5"/>
        <v>0.88888888888888884</v>
      </c>
      <c r="J47" s="59">
        <f t="shared" si="2"/>
        <v>0.11111111111111116</v>
      </c>
      <c r="P47" s="15"/>
      <c r="Q47" s="10"/>
      <c r="R47" s="10"/>
      <c r="S47" s="10"/>
      <c r="T47" s="10"/>
      <c r="U47" s="10"/>
      <c r="V47" s="10"/>
      <c r="X47"/>
      <c r="Y47"/>
      <c r="Z47"/>
      <c r="AA47"/>
      <c r="AB47"/>
      <c r="AC47"/>
      <c r="AD47"/>
      <c r="AW47" s="18"/>
    </row>
    <row r="48" spans="1:68" x14ac:dyDescent="0.25">
      <c r="A48" t="s">
        <v>7</v>
      </c>
      <c r="B48">
        <v>2020</v>
      </c>
      <c r="C48" s="1">
        <v>43831</v>
      </c>
      <c r="D48">
        <v>112</v>
      </c>
      <c r="E48">
        <v>21</v>
      </c>
      <c r="F48">
        <v>19</v>
      </c>
      <c r="G48">
        <v>9</v>
      </c>
      <c r="H48" s="22">
        <f t="shared" si="1"/>
        <v>0.47368421052631576</v>
      </c>
      <c r="I48" s="22">
        <f t="shared" si="5"/>
        <v>0.90476190476190477</v>
      </c>
      <c r="J48" s="59">
        <f t="shared" si="2"/>
        <v>9.5238095238095233E-2</v>
      </c>
      <c r="P48" s="15"/>
      <c r="Q48" s="10"/>
      <c r="R48" s="10"/>
      <c r="S48" s="10"/>
      <c r="T48" s="10"/>
      <c r="U48" s="10"/>
      <c r="V48" s="10"/>
      <c r="X48"/>
      <c r="Y48"/>
      <c r="Z48"/>
      <c r="AA48"/>
      <c r="AB48"/>
      <c r="AC48"/>
      <c r="AD48"/>
      <c r="AW48" s="18"/>
    </row>
    <row r="49" spans="1:62" x14ac:dyDescent="0.25">
      <c r="A49" t="s">
        <v>7</v>
      </c>
      <c r="B49">
        <v>2020</v>
      </c>
      <c r="C49" s="1">
        <v>43862</v>
      </c>
      <c r="D49">
        <v>109</v>
      </c>
      <c r="E49">
        <v>19</v>
      </c>
      <c r="F49">
        <v>16</v>
      </c>
      <c r="G49">
        <v>6</v>
      </c>
      <c r="H49" s="22">
        <f t="shared" si="1"/>
        <v>0.375</v>
      </c>
      <c r="I49" s="22">
        <f t="shared" si="5"/>
        <v>0.84210526315789469</v>
      </c>
      <c r="J49" s="59">
        <f t="shared" si="2"/>
        <v>0.15789473684210531</v>
      </c>
      <c r="P49" s="15"/>
      <c r="Q49" s="10"/>
      <c r="R49" s="10"/>
      <c r="S49" s="10"/>
      <c r="T49" s="10"/>
      <c r="U49" s="10"/>
      <c r="V49" s="10"/>
      <c r="X49"/>
      <c r="Y49"/>
      <c r="Z49"/>
      <c r="AA49"/>
      <c r="AB49"/>
      <c r="AC49"/>
      <c r="AD49"/>
      <c r="AW49" s="18"/>
    </row>
    <row r="50" spans="1:62" x14ac:dyDescent="0.25">
      <c r="A50" t="s">
        <v>7</v>
      </c>
      <c r="B50">
        <v>2020</v>
      </c>
      <c r="C50" s="1">
        <v>43891</v>
      </c>
      <c r="D50">
        <v>93</v>
      </c>
      <c r="E50">
        <v>16</v>
      </c>
      <c r="F50">
        <v>15</v>
      </c>
      <c r="G50">
        <v>5</v>
      </c>
      <c r="H50" s="22">
        <f t="shared" si="1"/>
        <v>0.33333333333333331</v>
      </c>
      <c r="I50" s="22">
        <f t="shared" si="5"/>
        <v>0.9375</v>
      </c>
      <c r="J50" s="59">
        <f t="shared" si="2"/>
        <v>6.25E-2</v>
      </c>
      <c r="P50" s="15"/>
      <c r="Q50" s="10"/>
      <c r="R50" s="10"/>
      <c r="S50" s="10"/>
      <c r="T50" s="10"/>
      <c r="U50" s="10"/>
      <c r="V50" s="10"/>
      <c r="X50"/>
      <c r="Y50"/>
      <c r="Z50"/>
      <c r="AA50"/>
      <c r="AB50"/>
      <c r="AC50"/>
      <c r="AD50"/>
      <c r="AW50" s="18"/>
    </row>
    <row r="51" spans="1:62" x14ac:dyDescent="0.25">
      <c r="A51" t="s">
        <v>7</v>
      </c>
      <c r="B51">
        <v>2020</v>
      </c>
      <c r="C51" s="1">
        <v>43922</v>
      </c>
      <c r="D51">
        <v>80</v>
      </c>
      <c r="E51">
        <v>15</v>
      </c>
      <c r="F51">
        <v>12</v>
      </c>
      <c r="G51">
        <v>4</v>
      </c>
      <c r="H51" s="22">
        <f t="shared" si="1"/>
        <v>0.33333333333333331</v>
      </c>
      <c r="I51" s="22">
        <f t="shared" si="5"/>
        <v>0.8</v>
      </c>
      <c r="J51" s="59">
        <f t="shared" si="2"/>
        <v>0.19999999999999996</v>
      </c>
      <c r="P51" s="15"/>
      <c r="Q51" s="10"/>
      <c r="R51" s="10"/>
      <c r="S51" s="10"/>
      <c r="T51" s="10"/>
      <c r="U51" s="10"/>
      <c r="V51" s="10"/>
      <c r="X51"/>
      <c r="Y51"/>
      <c r="Z51"/>
      <c r="AA51"/>
      <c r="AB51"/>
      <c r="AC51"/>
      <c r="AD51"/>
      <c r="AW51" s="18"/>
    </row>
    <row r="52" spans="1:62" x14ac:dyDescent="0.25">
      <c r="A52" t="s">
        <v>7</v>
      </c>
      <c r="B52">
        <v>2020</v>
      </c>
      <c r="C52" s="1">
        <v>43952</v>
      </c>
      <c r="D52">
        <v>75</v>
      </c>
      <c r="E52">
        <v>12</v>
      </c>
      <c r="F52">
        <v>8</v>
      </c>
      <c r="G52">
        <v>4</v>
      </c>
      <c r="H52" s="22">
        <f t="shared" si="1"/>
        <v>0.5</v>
      </c>
      <c r="I52" s="22">
        <f t="shared" si="5"/>
        <v>0.66666666666666663</v>
      </c>
      <c r="J52" s="59">
        <f t="shared" si="2"/>
        <v>0.33333333333333337</v>
      </c>
      <c r="P52" s="15"/>
      <c r="Q52" s="10"/>
      <c r="R52" s="10"/>
      <c r="S52" s="10"/>
      <c r="T52" s="10"/>
      <c r="U52" s="10"/>
      <c r="V52" s="10"/>
      <c r="X52"/>
      <c r="Y52"/>
      <c r="Z52"/>
      <c r="AA52"/>
      <c r="AB52"/>
      <c r="AC52"/>
      <c r="AD52"/>
      <c r="AW52" s="18"/>
    </row>
    <row r="53" spans="1:62" x14ac:dyDescent="0.25">
      <c r="A53" t="s">
        <v>8</v>
      </c>
      <c r="B53">
        <v>2019</v>
      </c>
      <c r="C53" s="1">
        <v>43466</v>
      </c>
      <c r="D53">
        <v>25</v>
      </c>
      <c r="E53">
        <v>11</v>
      </c>
      <c r="F53">
        <v>6</v>
      </c>
      <c r="G53">
        <v>3</v>
      </c>
      <c r="H53" s="22">
        <f t="shared" si="1"/>
        <v>0.5</v>
      </c>
      <c r="I53" s="22">
        <f t="shared" si="5"/>
        <v>0.54545454545454541</v>
      </c>
      <c r="J53" s="59">
        <f t="shared" si="2"/>
        <v>0.45454545454545459</v>
      </c>
      <c r="P53" s="15"/>
      <c r="Q53" s="10"/>
      <c r="R53" s="10"/>
      <c r="S53" s="10"/>
      <c r="T53" s="10"/>
      <c r="U53" s="10"/>
      <c r="V53" s="10"/>
      <c r="X53"/>
      <c r="Y53"/>
      <c r="Z53"/>
      <c r="AA53"/>
      <c r="AB53"/>
      <c r="AC53"/>
      <c r="AD53"/>
      <c r="AW53" s="18"/>
    </row>
    <row r="54" spans="1:62" x14ac:dyDescent="0.25">
      <c r="A54" t="s">
        <v>8</v>
      </c>
      <c r="B54">
        <v>2019</v>
      </c>
      <c r="C54" s="1">
        <v>43497</v>
      </c>
      <c r="D54">
        <v>21</v>
      </c>
      <c r="E54">
        <v>7</v>
      </c>
      <c r="F54">
        <v>6</v>
      </c>
      <c r="G54">
        <v>5</v>
      </c>
      <c r="H54" s="22">
        <f t="shared" si="1"/>
        <v>0.83333333333333337</v>
      </c>
      <c r="I54" s="22">
        <f t="shared" si="5"/>
        <v>0.8571428571428571</v>
      </c>
      <c r="J54" s="59">
        <f t="shared" si="2"/>
        <v>0.1428571428571429</v>
      </c>
      <c r="X54"/>
      <c r="Y54"/>
      <c r="Z54"/>
      <c r="AA54"/>
      <c r="AB54"/>
      <c r="AC54"/>
      <c r="AD54"/>
      <c r="AW54" s="18"/>
    </row>
    <row r="55" spans="1:62" x14ac:dyDescent="0.25">
      <c r="A55" t="s">
        <v>8</v>
      </c>
      <c r="B55">
        <v>2019</v>
      </c>
      <c r="C55" s="1">
        <v>43525</v>
      </c>
      <c r="D55">
        <v>31</v>
      </c>
      <c r="E55">
        <v>11</v>
      </c>
      <c r="F55">
        <v>9</v>
      </c>
      <c r="G55">
        <v>6</v>
      </c>
      <c r="H55" s="22">
        <f t="shared" si="1"/>
        <v>0.66666666666666663</v>
      </c>
      <c r="I55" s="22">
        <f t="shared" si="5"/>
        <v>0.81818181818181823</v>
      </c>
      <c r="J55" s="59">
        <f t="shared" si="2"/>
        <v>0.18181818181818177</v>
      </c>
      <c r="X55"/>
      <c r="Y55"/>
      <c r="Z55"/>
      <c r="AA55"/>
      <c r="AB55"/>
      <c r="AC55"/>
      <c r="AD55"/>
    </row>
    <row r="56" spans="1:62" x14ac:dyDescent="0.25">
      <c r="A56" t="s">
        <v>8</v>
      </c>
      <c r="B56">
        <v>2019</v>
      </c>
      <c r="C56" s="1">
        <v>43556</v>
      </c>
      <c r="D56">
        <v>24</v>
      </c>
      <c r="E56">
        <v>6</v>
      </c>
      <c r="F56">
        <v>4</v>
      </c>
      <c r="G56">
        <v>3</v>
      </c>
      <c r="H56" s="22">
        <f t="shared" si="1"/>
        <v>0.75</v>
      </c>
      <c r="I56" s="22">
        <f t="shared" si="5"/>
        <v>0.66666666666666663</v>
      </c>
      <c r="J56" s="59">
        <f t="shared" si="2"/>
        <v>0.33333333333333337</v>
      </c>
    </row>
    <row r="57" spans="1:62" x14ac:dyDescent="0.25">
      <c r="A57" t="s">
        <v>8</v>
      </c>
      <c r="B57">
        <v>2019</v>
      </c>
      <c r="C57" s="1">
        <v>43586</v>
      </c>
      <c r="D57">
        <v>35</v>
      </c>
      <c r="E57">
        <v>13</v>
      </c>
      <c r="F57">
        <v>11</v>
      </c>
      <c r="G57">
        <v>8</v>
      </c>
      <c r="H57" s="22">
        <f t="shared" si="1"/>
        <v>0.72727272727272729</v>
      </c>
      <c r="I57" s="22">
        <f t="shared" si="5"/>
        <v>0.84615384615384615</v>
      </c>
      <c r="J57" s="59">
        <f t="shared" si="2"/>
        <v>0.15384615384615385</v>
      </c>
    </row>
    <row r="58" spans="1:62" x14ac:dyDescent="0.25">
      <c r="A58" t="s">
        <v>8</v>
      </c>
      <c r="B58">
        <v>2019</v>
      </c>
      <c r="C58" s="1">
        <v>43617</v>
      </c>
      <c r="D58">
        <v>26</v>
      </c>
      <c r="E58">
        <v>6</v>
      </c>
      <c r="F58">
        <v>5</v>
      </c>
      <c r="G58">
        <v>4</v>
      </c>
      <c r="H58" s="22">
        <f t="shared" si="1"/>
        <v>0.8</v>
      </c>
      <c r="I58" s="22">
        <f t="shared" si="5"/>
        <v>0.83333333333333337</v>
      </c>
      <c r="J58" s="59">
        <f t="shared" si="2"/>
        <v>0.16666666666666663</v>
      </c>
    </row>
    <row r="59" spans="1:62" x14ac:dyDescent="0.25">
      <c r="A59" t="s">
        <v>8</v>
      </c>
      <c r="B59">
        <v>2019</v>
      </c>
      <c r="C59" s="1">
        <v>43647</v>
      </c>
      <c r="D59">
        <v>19</v>
      </c>
      <c r="E59">
        <v>9</v>
      </c>
      <c r="F59">
        <v>9</v>
      </c>
      <c r="G59">
        <v>3</v>
      </c>
      <c r="H59" s="22">
        <f t="shared" si="1"/>
        <v>0.33333333333333331</v>
      </c>
      <c r="I59" s="22">
        <f t="shared" si="5"/>
        <v>1</v>
      </c>
      <c r="J59" s="59">
        <f t="shared" si="2"/>
        <v>0</v>
      </c>
    </row>
    <row r="60" spans="1:62" x14ac:dyDescent="0.25">
      <c r="A60" t="s">
        <v>8</v>
      </c>
      <c r="B60">
        <v>2019</v>
      </c>
      <c r="C60" s="1">
        <v>43678</v>
      </c>
      <c r="D60">
        <v>31</v>
      </c>
      <c r="E60">
        <v>11</v>
      </c>
      <c r="F60">
        <v>10</v>
      </c>
      <c r="G60">
        <v>8</v>
      </c>
      <c r="H60" s="22">
        <f t="shared" si="1"/>
        <v>0.8</v>
      </c>
      <c r="I60" s="22">
        <f t="shared" si="5"/>
        <v>0.90909090909090906</v>
      </c>
      <c r="J60" s="59">
        <f t="shared" si="2"/>
        <v>9.0909090909090939E-2</v>
      </c>
    </row>
    <row r="61" spans="1:62" x14ac:dyDescent="0.25">
      <c r="A61" t="s">
        <v>8</v>
      </c>
      <c r="B61">
        <v>2019</v>
      </c>
      <c r="C61" s="1">
        <v>43709</v>
      </c>
      <c r="D61">
        <v>33</v>
      </c>
      <c r="E61">
        <v>7</v>
      </c>
      <c r="F61">
        <v>7</v>
      </c>
      <c r="G61">
        <v>2</v>
      </c>
      <c r="H61" s="22">
        <f t="shared" si="1"/>
        <v>0.2857142857142857</v>
      </c>
      <c r="I61" s="22">
        <f t="shared" si="5"/>
        <v>1</v>
      </c>
      <c r="J61" s="59">
        <f t="shared" si="2"/>
        <v>0</v>
      </c>
      <c r="X61"/>
      <c r="Y61"/>
      <c r="Z61"/>
      <c r="AA61"/>
      <c r="AB61"/>
      <c r="AC61"/>
      <c r="AD61" s="17"/>
    </row>
    <row r="62" spans="1:62" s="6" customFormat="1" x14ac:dyDescent="0.25">
      <c r="A62" t="s">
        <v>8</v>
      </c>
      <c r="B62">
        <v>2019</v>
      </c>
      <c r="C62" s="1">
        <v>43739</v>
      </c>
      <c r="D62">
        <v>40</v>
      </c>
      <c r="E62">
        <v>8</v>
      </c>
      <c r="F62">
        <v>7</v>
      </c>
      <c r="G62">
        <v>3</v>
      </c>
      <c r="H62" s="22">
        <f t="shared" si="1"/>
        <v>0.42857142857142855</v>
      </c>
      <c r="I62" s="22">
        <f t="shared" si="5"/>
        <v>0.875</v>
      </c>
      <c r="J62" s="59">
        <f t="shared" si="2"/>
        <v>0.125</v>
      </c>
      <c r="S62" s="9"/>
      <c r="T62" s="9"/>
      <c r="U62" s="9"/>
      <c r="V62" s="9"/>
      <c r="W62" s="9"/>
      <c r="X62"/>
      <c r="Y62"/>
      <c r="Z62"/>
      <c r="AA62"/>
      <c r="AB62"/>
      <c r="AC62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</row>
    <row r="63" spans="1:62" x14ac:dyDescent="0.25">
      <c r="A63" t="s">
        <v>8</v>
      </c>
      <c r="B63">
        <v>2019</v>
      </c>
      <c r="C63" s="1">
        <v>43770</v>
      </c>
      <c r="D63">
        <v>26</v>
      </c>
      <c r="E63">
        <v>7</v>
      </c>
      <c r="F63">
        <v>7</v>
      </c>
      <c r="G63">
        <v>5</v>
      </c>
      <c r="H63" s="22">
        <f t="shared" si="1"/>
        <v>0.7142857142857143</v>
      </c>
      <c r="I63" s="22">
        <f t="shared" si="5"/>
        <v>1</v>
      </c>
      <c r="J63" s="59">
        <f t="shared" si="2"/>
        <v>0</v>
      </c>
      <c r="X63"/>
      <c r="Y63"/>
      <c r="Z63"/>
      <c r="AA63"/>
      <c r="AB63"/>
      <c r="AC63"/>
      <c r="AV63" s="9" t="s">
        <v>20</v>
      </c>
      <c r="AW63" s="18">
        <v>65.790909090909082</v>
      </c>
    </row>
    <row r="64" spans="1:62" x14ac:dyDescent="0.25">
      <c r="A64" t="s">
        <v>8</v>
      </c>
      <c r="B64">
        <v>2019</v>
      </c>
      <c r="C64" s="1">
        <v>43800</v>
      </c>
      <c r="D64">
        <v>37</v>
      </c>
      <c r="E64">
        <v>7</v>
      </c>
      <c r="F64">
        <v>5</v>
      </c>
      <c r="G64">
        <v>2</v>
      </c>
      <c r="H64" s="22">
        <f t="shared" si="1"/>
        <v>0.4</v>
      </c>
      <c r="I64" s="22">
        <f t="shared" si="5"/>
        <v>0.7142857142857143</v>
      </c>
      <c r="J64" s="59">
        <f t="shared" si="2"/>
        <v>0.2857142857142857</v>
      </c>
      <c r="X64"/>
      <c r="Y64"/>
      <c r="Z64"/>
      <c r="AA64"/>
      <c r="AB64"/>
      <c r="AC64"/>
      <c r="AV64" s="9" t="s">
        <v>21</v>
      </c>
      <c r="AW64" s="18">
        <v>48.54999999999999</v>
      </c>
    </row>
    <row r="65" spans="1:49" x14ac:dyDescent="0.25">
      <c r="A65" t="s">
        <v>8</v>
      </c>
      <c r="B65">
        <v>2020</v>
      </c>
      <c r="C65" s="1">
        <v>43831</v>
      </c>
      <c r="D65">
        <v>31</v>
      </c>
      <c r="E65">
        <v>10</v>
      </c>
      <c r="F65">
        <v>9</v>
      </c>
      <c r="G65">
        <v>5</v>
      </c>
      <c r="H65" s="22">
        <f t="shared" si="1"/>
        <v>0.55555555555555558</v>
      </c>
      <c r="I65" s="22">
        <f t="shared" si="5"/>
        <v>0.9</v>
      </c>
      <c r="J65" s="59">
        <f t="shared" si="2"/>
        <v>9.9999999999999978E-2</v>
      </c>
      <c r="X65"/>
      <c r="Y65"/>
      <c r="Z65"/>
      <c r="AA65"/>
      <c r="AB65"/>
      <c r="AC65"/>
      <c r="AV65" s="9" t="s">
        <v>22</v>
      </c>
      <c r="AW65" s="18">
        <v>41.56666666666667</v>
      </c>
    </row>
    <row r="66" spans="1:49" x14ac:dyDescent="0.25">
      <c r="A66" t="s">
        <v>8</v>
      </c>
      <c r="B66">
        <v>2020</v>
      </c>
      <c r="C66" s="1">
        <v>43862</v>
      </c>
      <c r="D66">
        <v>27</v>
      </c>
      <c r="E66">
        <v>7</v>
      </c>
      <c r="F66">
        <v>5</v>
      </c>
      <c r="G66">
        <v>4</v>
      </c>
      <c r="H66" s="22">
        <f t="shared" si="1"/>
        <v>0.8</v>
      </c>
      <c r="I66" s="22">
        <f t="shared" si="5"/>
        <v>0.7142857142857143</v>
      </c>
      <c r="J66" s="59">
        <f t="shared" si="2"/>
        <v>0.2857142857142857</v>
      </c>
      <c r="X66"/>
      <c r="Y66"/>
      <c r="Z66"/>
      <c r="AA66"/>
      <c r="AB66"/>
      <c r="AC66"/>
      <c r="AV66" s="9" t="s">
        <v>23</v>
      </c>
      <c r="AW66" s="18">
        <v>52.024999999999999</v>
      </c>
    </row>
    <row r="67" spans="1:49" x14ac:dyDescent="0.25">
      <c r="A67" t="s">
        <v>8</v>
      </c>
      <c r="B67">
        <v>2020</v>
      </c>
      <c r="C67" s="1">
        <v>43891</v>
      </c>
      <c r="D67">
        <v>36</v>
      </c>
      <c r="E67">
        <v>5</v>
      </c>
      <c r="F67">
        <v>4</v>
      </c>
      <c r="H67" s="22">
        <f t="shared" ref="H67:H130" si="6">IFERROR(G67/F67,0)</f>
        <v>0</v>
      </c>
      <c r="I67" s="22">
        <f t="shared" ref="I67:I130" si="7">IFERROR(F67/E67,0)</f>
        <v>0.8</v>
      </c>
      <c r="J67" s="59">
        <f t="shared" ref="J67:J130" si="8">IF(I67&lt;&gt;"",1-I67,0)</f>
        <v>0.19999999999999996</v>
      </c>
      <c r="X67"/>
      <c r="Y67"/>
      <c r="Z67"/>
      <c r="AA67"/>
      <c r="AB67"/>
      <c r="AC67"/>
      <c r="AV67" s="9" t="s">
        <v>24</v>
      </c>
      <c r="AW67" s="18">
        <v>58.427272727272722</v>
      </c>
    </row>
    <row r="68" spans="1:49" x14ac:dyDescent="0.25">
      <c r="A68" t="s">
        <v>8</v>
      </c>
      <c r="B68">
        <v>2020</v>
      </c>
      <c r="C68" s="1">
        <v>43922</v>
      </c>
      <c r="D68">
        <v>34</v>
      </c>
      <c r="E68">
        <v>3</v>
      </c>
      <c r="F68">
        <v>2</v>
      </c>
      <c r="G68">
        <v>2</v>
      </c>
      <c r="H68" s="22">
        <f t="shared" si="6"/>
        <v>1</v>
      </c>
      <c r="I68" s="22">
        <f t="shared" si="7"/>
        <v>0.66666666666666663</v>
      </c>
      <c r="J68" s="59">
        <f t="shared" si="8"/>
        <v>0.33333333333333337</v>
      </c>
      <c r="X68"/>
      <c r="Y68"/>
      <c r="Z68"/>
      <c r="AA68"/>
      <c r="AB68"/>
      <c r="AC68"/>
      <c r="AV68" s="9" t="s">
        <v>25</v>
      </c>
      <c r="AW68" s="18">
        <v>47.109090909090916</v>
      </c>
    </row>
    <row r="69" spans="1:49" x14ac:dyDescent="0.25">
      <c r="A69" t="s">
        <v>8</v>
      </c>
      <c r="B69">
        <v>2020</v>
      </c>
      <c r="C69" s="1">
        <v>43952</v>
      </c>
      <c r="D69">
        <v>31</v>
      </c>
      <c r="E69">
        <v>2</v>
      </c>
      <c r="F69">
        <v>2</v>
      </c>
      <c r="G69">
        <v>1</v>
      </c>
      <c r="H69" s="22">
        <f t="shared" si="6"/>
        <v>0.5</v>
      </c>
      <c r="I69" s="22">
        <f t="shared" si="7"/>
        <v>1</v>
      </c>
      <c r="J69" s="59">
        <f t="shared" si="8"/>
        <v>0</v>
      </c>
      <c r="X69"/>
      <c r="Y69"/>
      <c r="Z69"/>
      <c r="AA69"/>
      <c r="AB69"/>
      <c r="AC69"/>
      <c r="AV69" s="9" t="s">
        <v>26</v>
      </c>
      <c r="AW69" s="18">
        <v>45.527272727272731</v>
      </c>
    </row>
    <row r="70" spans="1:49" x14ac:dyDescent="0.25">
      <c r="A70" t="s">
        <v>9</v>
      </c>
      <c r="B70">
        <v>2019</v>
      </c>
      <c r="C70" s="1">
        <v>43466</v>
      </c>
      <c r="D70">
        <v>27</v>
      </c>
      <c r="E70">
        <v>1</v>
      </c>
      <c r="F70">
        <v>1</v>
      </c>
      <c r="H70" s="22">
        <f t="shared" si="6"/>
        <v>0</v>
      </c>
      <c r="I70" s="22">
        <f t="shared" si="7"/>
        <v>1</v>
      </c>
      <c r="J70" s="59">
        <f t="shared" si="8"/>
        <v>0</v>
      </c>
      <c r="X70"/>
      <c r="Y70"/>
      <c r="Z70"/>
      <c r="AA70"/>
      <c r="AB70"/>
      <c r="AC70"/>
      <c r="AV70" s="9" t="s">
        <v>27</v>
      </c>
      <c r="AW70" s="18">
        <v>56.709090909090904</v>
      </c>
    </row>
    <row r="71" spans="1:49" x14ac:dyDescent="0.25">
      <c r="A71" t="s">
        <v>9</v>
      </c>
      <c r="B71">
        <v>2019</v>
      </c>
      <c r="C71" s="1">
        <v>43497</v>
      </c>
      <c r="D71">
        <v>27</v>
      </c>
      <c r="H71" s="22">
        <f t="shared" si="6"/>
        <v>0</v>
      </c>
      <c r="I71" s="22">
        <f t="shared" si="7"/>
        <v>0</v>
      </c>
      <c r="J71" s="59">
        <f t="shared" si="8"/>
        <v>1</v>
      </c>
      <c r="X71"/>
      <c r="Y71"/>
      <c r="Z71"/>
      <c r="AA71"/>
      <c r="AB71"/>
      <c r="AC71"/>
      <c r="AV71" s="9" t="s">
        <v>28</v>
      </c>
      <c r="AW71" s="18">
        <v>44.981818181818184</v>
      </c>
    </row>
    <row r="72" spans="1:49" x14ac:dyDescent="0.25">
      <c r="A72" t="s">
        <v>9</v>
      </c>
      <c r="B72">
        <v>2019</v>
      </c>
      <c r="C72" s="1">
        <v>43525</v>
      </c>
      <c r="D72">
        <v>29</v>
      </c>
      <c r="E72">
        <v>5</v>
      </c>
      <c r="F72">
        <v>5</v>
      </c>
      <c r="H72" s="22">
        <f t="shared" si="6"/>
        <v>0</v>
      </c>
      <c r="I72" s="22">
        <f t="shared" si="7"/>
        <v>1</v>
      </c>
      <c r="J72" s="59">
        <f t="shared" si="8"/>
        <v>0</v>
      </c>
      <c r="X72"/>
      <c r="Y72"/>
      <c r="Z72"/>
      <c r="AA72"/>
      <c r="AB72"/>
      <c r="AC72"/>
      <c r="AV72" s="9" t="s">
        <v>29</v>
      </c>
      <c r="AW72" s="18">
        <v>47.14</v>
      </c>
    </row>
    <row r="73" spans="1:49" x14ac:dyDescent="0.25">
      <c r="A73" t="s">
        <v>9</v>
      </c>
      <c r="B73">
        <v>2019</v>
      </c>
      <c r="C73" s="1">
        <v>43556</v>
      </c>
      <c r="D73">
        <v>23</v>
      </c>
      <c r="E73">
        <v>1</v>
      </c>
      <c r="F73">
        <v>1</v>
      </c>
      <c r="H73" s="22">
        <f t="shared" si="6"/>
        <v>0</v>
      </c>
      <c r="I73" s="22">
        <f t="shared" si="7"/>
        <v>1</v>
      </c>
      <c r="J73" s="59">
        <f t="shared" si="8"/>
        <v>0</v>
      </c>
      <c r="R73" s="67"/>
      <c r="X73"/>
      <c r="Y73"/>
      <c r="Z73"/>
      <c r="AA73"/>
      <c r="AB73"/>
      <c r="AC73"/>
      <c r="AV73" s="9" t="s">
        <v>30</v>
      </c>
      <c r="AW73" s="18">
        <v>49.790000000000006</v>
      </c>
    </row>
    <row r="74" spans="1:49" x14ac:dyDescent="0.25">
      <c r="A74" t="s">
        <v>9</v>
      </c>
      <c r="B74">
        <v>2019</v>
      </c>
      <c r="C74" s="1">
        <v>43586</v>
      </c>
      <c r="D74">
        <v>26</v>
      </c>
      <c r="E74">
        <v>3</v>
      </c>
      <c r="F74">
        <v>3</v>
      </c>
      <c r="H74" s="22">
        <f t="shared" si="6"/>
        <v>0</v>
      </c>
      <c r="I74" s="22">
        <f t="shared" si="7"/>
        <v>1</v>
      </c>
      <c r="J74" s="59">
        <f t="shared" si="8"/>
        <v>0</v>
      </c>
      <c r="R74" s="67"/>
      <c r="X74"/>
      <c r="Y74"/>
      <c r="Z74"/>
      <c r="AA74"/>
      <c r="AB74"/>
      <c r="AC74"/>
      <c r="AV74" s="9" t="s">
        <v>31</v>
      </c>
      <c r="AW74" s="18">
        <v>45.736363636363635</v>
      </c>
    </row>
    <row r="75" spans="1:49" x14ac:dyDescent="0.25">
      <c r="A75" t="s">
        <v>9</v>
      </c>
      <c r="B75">
        <v>2019</v>
      </c>
      <c r="C75" s="1">
        <v>43617</v>
      </c>
      <c r="D75">
        <v>20</v>
      </c>
      <c r="E75">
        <v>1</v>
      </c>
      <c r="F75">
        <v>1</v>
      </c>
      <c r="H75" s="22">
        <f t="shared" si="6"/>
        <v>0</v>
      </c>
      <c r="I75" s="22">
        <f t="shared" si="7"/>
        <v>1</v>
      </c>
      <c r="J75" s="59">
        <f t="shared" si="8"/>
        <v>0</v>
      </c>
      <c r="X75"/>
      <c r="Y75"/>
      <c r="Z75"/>
      <c r="AA75"/>
      <c r="AB75"/>
      <c r="AC75"/>
    </row>
    <row r="76" spans="1:49" x14ac:dyDescent="0.25">
      <c r="A76" t="s">
        <v>9</v>
      </c>
      <c r="B76">
        <v>2019</v>
      </c>
      <c r="C76" s="1">
        <v>43647</v>
      </c>
      <c r="D76">
        <v>31</v>
      </c>
      <c r="E76">
        <v>2</v>
      </c>
      <c r="F76">
        <v>2</v>
      </c>
      <c r="H76" s="22">
        <f t="shared" si="6"/>
        <v>0</v>
      </c>
      <c r="I76" s="22">
        <f t="shared" si="7"/>
        <v>1</v>
      </c>
      <c r="J76" s="59">
        <f t="shared" si="8"/>
        <v>0</v>
      </c>
    </row>
    <row r="77" spans="1:49" x14ac:dyDescent="0.25">
      <c r="A77" t="s">
        <v>9</v>
      </c>
      <c r="B77">
        <v>2019</v>
      </c>
      <c r="C77" s="1">
        <v>43678</v>
      </c>
      <c r="D77">
        <v>21</v>
      </c>
      <c r="E77">
        <v>3</v>
      </c>
      <c r="F77">
        <v>3</v>
      </c>
      <c r="H77" s="22">
        <f t="shared" si="6"/>
        <v>0</v>
      </c>
      <c r="I77" s="22">
        <f t="shared" si="7"/>
        <v>1</v>
      </c>
      <c r="J77" s="59">
        <f t="shared" si="8"/>
        <v>0</v>
      </c>
    </row>
    <row r="78" spans="1:49" x14ac:dyDescent="0.25">
      <c r="A78" t="s">
        <v>9</v>
      </c>
      <c r="B78">
        <v>2019</v>
      </c>
      <c r="C78" s="1">
        <v>43709</v>
      </c>
      <c r="D78">
        <v>22</v>
      </c>
      <c r="E78">
        <v>2</v>
      </c>
      <c r="F78">
        <v>2</v>
      </c>
      <c r="H78" s="22">
        <f t="shared" si="6"/>
        <v>0</v>
      </c>
      <c r="I78" s="22">
        <f t="shared" si="7"/>
        <v>1</v>
      </c>
      <c r="J78" s="59">
        <f t="shared" si="8"/>
        <v>0</v>
      </c>
    </row>
    <row r="79" spans="1:49" x14ac:dyDescent="0.25">
      <c r="A79" t="s">
        <v>9</v>
      </c>
      <c r="B79">
        <v>2019</v>
      </c>
      <c r="C79" s="1">
        <v>43739</v>
      </c>
      <c r="D79">
        <v>28</v>
      </c>
      <c r="E79">
        <v>3</v>
      </c>
      <c r="F79">
        <v>3</v>
      </c>
      <c r="H79" s="22">
        <f t="shared" si="6"/>
        <v>0</v>
      </c>
      <c r="I79" s="22">
        <f t="shared" si="7"/>
        <v>1</v>
      </c>
      <c r="J79" s="59">
        <f t="shared" si="8"/>
        <v>0</v>
      </c>
      <c r="R79" s="67"/>
      <c r="S79" s="67"/>
    </row>
    <row r="80" spans="1:49" x14ac:dyDescent="0.25">
      <c r="A80" t="s">
        <v>9</v>
      </c>
      <c r="B80">
        <v>2019</v>
      </c>
      <c r="C80" s="1">
        <v>43770</v>
      </c>
      <c r="D80">
        <v>24</v>
      </c>
      <c r="E80">
        <v>4</v>
      </c>
      <c r="F80">
        <v>3</v>
      </c>
      <c r="H80" s="22">
        <f t="shared" si="6"/>
        <v>0</v>
      </c>
      <c r="I80" s="22">
        <f t="shared" si="7"/>
        <v>0.75</v>
      </c>
      <c r="J80" s="59">
        <f t="shared" si="8"/>
        <v>0.25</v>
      </c>
      <c r="S80" s="67"/>
    </row>
    <row r="81" spans="1:19" x14ac:dyDescent="0.25">
      <c r="A81" t="s">
        <v>9</v>
      </c>
      <c r="B81">
        <v>2019</v>
      </c>
      <c r="C81" s="1">
        <v>43800</v>
      </c>
      <c r="D81">
        <v>27</v>
      </c>
      <c r="E81">
        <v>4</v>
      </c>
      <c r="F81">
        <v>4</v>
      </c>
      <c r="H81" s="22">
        <f t="shared" si="6"/>
        <v>0</v>
      </c>
      <c r="I81" s="22">
        <f t="shared" si="7"/>
        <v>1</v>
      </c>
      <c r="J81" s="59">
        <f t="shared" si="8"/>
        <v>0</v>
      </c>
      <c r="S81" s="67"/>
    </row>
    <row r="82" spans="1:19" x14ac:dyDescent="0.25">
      <c r="A82" t="s">
        <v>9</v>
      </c>
      <c r="B82">
        <v>2020</v>
      </c>
      <c r="C82" s="1">
        <v>43831</v>
      </c>
      <c r="D82">
        <v>27</v>
      </c>
      <c r="E82">
        <v>4</v>
      </c>
      <c r="F82">
        <v>4</v>
      </c>
      <c r="H82" s="22">
        <f t="shared" si="6"/>
        <v>0</v>
      </c>
      <c r="I82" s="22">
        <f t="shared" si="7"/>
        <v>1</v>
      </c>
      <c r="J82" s="59">
        <f t="shared" si="8"/>
        <v>0</v>
      </c>
      <c r="S82" s="67"/>
    </row>
    <row r="83" spans="1:19" x14ac:dyDescent="0.25">
      <c r="A83" t="s">
        <v>9</v>
      </c>
      <c r="B83">
        <v>2020</v>
      </c>
      <c r="C83" s="1">
        <v>43862</v>
      </c>
      <c r="D83">
        <v>31</v>
      </c>
      <c r="E83">
        <v>4</v>
      </c>
      <c r="F83">
        <v>3</v>
      </c>
      <c r="H83" s="22">
        <f t="shared" si="6"/>
        <v>0</v>
      </c>
      <c r="I83" s="22">
        <f t="shared" si="7"/>
        <v>0.75</v>
      </c>
      <c r="J83" s="59">
        <f t="shared" si="8"/>
        <v>0.25</v>
      </c>
      <c r="S83" s="67"/>
    </row>
    <row r="84" spans="1:19" x14ac:dyDescent="0.25">
      <c r="A84" t="s">
        <v>9</v>
      </c>
      <c r="B84">
        <v>2020</v>
      </c>
      <c r="C84" s="1">
        <v>43891</v>
      </c>
      <c r="D84">
        <v>23</v>
      </c>
      <c r="E84">
        <v>2</v>
      </c>
      <c r="F84">
        <v>1</v>
      </c>
      <c r="H84" s="22">
        <f t="shared" si="6"/>
        <v>0</v>
      </c>
      <c r="I84" s="22">
        <f t="shared" si="7"/>
        <v>0.5</v>
      </c>
      <c r="J84" s="59">
        <f t="shared" si="8"/>
        <v>0.5</v>
      </c>
      <c r="S84" s="67"/>
    </row>
    <row r="85" spans="1:19" x14ac:dyDescent="0.25">
      <c r="A85" t="s">
        <v>9</v>
      </c>
      <c r="B85">
        <v>2020</v>
      </c>
      <c r="C85" s="1">
        <v>43922</v>
      </c>
      <c r="D85">
        <v>31</v>
      </c>
      <c r="E85">
        <v>3</v>
      </c>
      <c r="F85">
        <v>3</v>
      </c>
      <c r="H85" s="22">
        <f t="shared" si="6"/>
        <v>0</v>
      </c>
      <c r="I85" s="22">
        <f t="shared" si="7"/>
        <v>1</v>
      </c>
      <c r="J85" s="59">
        <f t="shared" si="8"/>
        <v>0</v>
      </c>
      <c r="S85" s="67"/>
    </row>
    <row r="86" spans="1:19" x14ac:dyDescent="0.25">
      <c r="A86" t="s">
        <v>9</v>
      </c>
      <c r="B86">
        <v>2020</v>
      </c>
      <c r="C86" s="1">
        <v>43952</v>
      </c>
      <c r="D86">
        <v>23</v>
      </c>
      <c r="E86">
        <v>2</v>
      </c>
      <c r="F86">
        <v>2</v>
      </c>
      <c r="H86" s="22">
        <f t="shared" si="6"/>
        <v>0</v>
      </c>
      <c r="I86" s="22">
        <f t="shared" si="7"/>
        <v>1</v>
      </c>
      <c r="J86" s="59">
        <f t="shared" si="8"/>
        <v>0</v>
      </c>
      <c r="S86" s="67"/>
    </row>
    <row r="87" spans="1:19" x14ac:dyDescent="0.25">
      <c r="A87" t="s">
        <v>10</v>
      </c>
      <c r="B87">
        <v>2019</v>
      </c>
      <c r="C87" s="1">
        <v>43466</v>
      </c>
      <c r="D87">
        <v>533</v>
      </c>
      <c r="E87">
        <v>38</v>
      </c>
      <c r="F87">
        <v>26</v>
      </c>
      <c r="G87">
        <v>12</v>
      </c>
      <c r="H87" s="22">
        <f t="shared" si="6"/>
        <v>0.46153846153846156</v>
      </c>
      <c r="I87" s="22">
        <f t="shared" si="7"/>
        <v>0.68421052631578949</v>
      </c>
      <c r="J87" s="59">
        <f t="shared" si="8"/>
        <v>0.31578947368421051</v>
      </c>
      <c r="S87" s="67"/>
    </row>
    <row r="88" spans="1:19" x14ac:dyDescent="0.25">
      <c r="A88" t="s">
        <v>10</v>
      </c>
      <c r="B88">
        <v>2019</v>
      </c>
      <c r="C88" s="1">
        <v>43497</v>
      </c>
      <c r="D88">
        <v>457</v>
      </c>
      <c r="E88">
        <v>22</v>
      </c>
      <c r="F88">
        <v>12</v>
      </c>
      <c r="G88">
        <v>5</v>
      </c>
      <c r="H88" s="22">
        <f t="shared" si="6"/>
        <v>0.41666666666666669</v>
      </c>
      <c r="I88" s="22">
        <f t="shared" si="7"/>
        <v>0.54545454545454541</v>
      </c>
      <c r="J88" s="59">
        <f t="shared" si="8"/>
        <v>0.45454545454545459</v>
      </c>
      <c r="S88" s="67"/>
    </row>
    <row r="89" spans="1:19" x14ac:dyDescent="0.25">
      <c r="A89" t="s">
        <v>10</v>
      </c>
      <c r="B89">
        <v>2019</v>
      </c>
      <c r="C89" s="1">
        <v>43525</v>
      </c>
      <c r="D89">
        <v>471</v>
      </c>
      <c r="E89">
        <v>32</v>
      </c>
      <c r="F89">
        <v>19</v>
      </c>
      <c r="G89">
        <v>5</v>
      </c>
      <c r="H89" s="22">
        <f t="shared" si="6"/>
        <v>0.26315789473684209</v>
      </c>
      <c r="I89" s="22">
        <f t="shared" si="7"/>
        <v>0.59375</v>
      </c>
      <c r="J89" s="59">
        <f t="shared" si="8"/>
        <v>0.40625</v>
      </c>
      <c r="S89" s="67"/>
    </row>
    <row r="90" spans="1:19" x14ac:dyDescent="0.25">
      <c r="A90" t="s">
        <v>10</v>
      </c>
      <c r="B90">
        <v>2019</v>
      </c>
      <c r="C90" s="1">
        <v>43556</v>
      </c>
      <c r="D90">
        <v>446</v>
      </c>
      <c r="E90">
        <v>30</v>
      </c>
      <c r="F90">
        <v>21</v>
      </c>
      <c r="G90">
        <v>7</v>
      </c>
      <c r="H90" s="22">
        <f t="shared" si="6"/>
        <v>0.33333333333333331</v>
      </c>
      <c r="I90" s="22">
        <f t="shared" si="7"/>
        <v>0.7</v>
      </c>
      <c r="J90" s="59">
        <f t="shared" si="8"/>
        <v>0.30000000000000004</v>
      </c>
      <c r="S90" s="67"/>
    </row>
    <row r="91" spans="1:19" x14ac:dyDescent="0.25">
      <c r="A91" t="s">
        <v>10</v>
      </c>
      <c r="B91">
        <v>2019</v>
      </c>
      <c r="C91" s="1">
        <v>43586</v>
      </c>
      <c r="D91">
        <v>493</v>
      </c>
      <c r="E91">
        <v>22</v>
      </c>
      <c r="F91">
        <v>13</v>
      </c>
      <c r="G91">
        <v>6</v>
      </c>
      <c r="H91" s="22">
        <f t="shared" si="6"/>
        <v>0.46153846153846156</v>
      </c>
      <c r="I91" s="22">
        <f t="shared" si="7"/>
        <v>0.59090909090909094</v>
      </c>
      <c r="J91" s="59">
        <f t="shared" si="8"/>
        <v>0.40909090909090906</v>
      </c>
      <c r="S91" s="67"/>
    </row>
    <row r="92" spans="1:19" x14ac:dyDescent="0.25">
      <c r="A92" t="s">
        <v>10</v>
      </c>
      <c r="B92">
        <v>2019</v>
      </c>
      <c r="C92" s="1">
        <v>43617</v>
      </c>
      <c r="D92">
        <v>379</v>
      </c>
      <c r="E92">
        <v>14</v>
      </c>
      <c r="F92">
        <v>8</v>
      </c>
      <c r="G92">
        <v>2</v>
      </c>
      <c r="H92" s="22">
        <f t="shared" si="6"/>
        <v>0.25</v>
      </c>
      <c r="I92" s="22">
        <f t="shared" si="7"/>
        <v>0.5714285714285714</v>
      </c>
      <c r="J92" s="59">
        <f t="shared" si="8"/>
        <v>0.4285714285714286</v>
      </c>
      <c r="S92" s="67"/>
    </row>
    <row r="93" spans="1:19" x14ac:dyDescent="0.25">
      <c r="A93" t="s">
        <v>10</v>
      </c>
      <c r="B93">
        <v>2019</v>
      </c>
      <c r="C93" s="1">
        <v>43647</v>
      </c>
      <c r="D93">
        <v>401</v>
      </c>
      <c r="E93">
        <v>31</v>
      </c>
      <c r="F93">
        <v>22</v>
      </c>
      <c r="G93">
        <v>9</v>
      </c>
      <c r="H93" s="22">
        <f t="shared" si="6"/>
        <v>0.40909090909090912</v>
      </c>
      <c r="I93" s="22">
        <f t="shared" si="7"/>
        <v>0.70967741935483875</v>
      </c>
      <c r="J93" s="59">
        <f t="shared" si="8"/>
        <v>0.29032258064516125</v>
      </c>
      <c r="S93" s="67"/>
    </row>
    <row r="94" spans="1:19" x14ac:dyDescent="0.25">
      <c r="A94" t="s">
        <v>10</v>
      </c>
      <c r="B94">
        <v>2019</v>
      </c>
      <c r="C94" s="1">
        <v>43678</v>
      </c>
      <c r="D94">
        <v>427</v>
      </c>
      <c r="E94">
        <v>26</v>
      </c>
      <c r="F94">
        <v>17</v>
      </c>
      <c r="G94">
        <v>5</v>
      </c>
      <c r="H94" s="22">
        <f t="shared" si="6"/>
        <v>0.29411764705882354</v>
      </c>
      <c r="I94" s="22">
        <f t="shared" si="7"/>
        <v>0.65384615384615385</v>
      </c>
      <c r="J94" s="59">
        <f t="shared" si="8"/>
        <v>0.34615384615384615</v>
      </c>
      <c r="S94" s="67"/>
    </row>
    <row r="95" spans="1:19" x14ac:dyDescent="0.25">
      <c r="A95" t="s">
        <v>10</v>
      </c>
      <c r="B95">
        <v>2019</v>
      </c>
      <c r="C95" s="1">
        <v>43709</v>
      </c>
      <c r="D95">
        <v>444</v>
      </c>
      <c r="E95">
        <v>21</v>
      </c>
      <c r="F95">
        <v>14</v>
      </c>
      <c r="G95">
        <v>5</v>
      </c>
      <c r="H95" s="22">
        <f t="shared" si="6"/>
        <v>0.35714285714285715</v>
      </c>
      <c r="I95" s="22">
        <f t="shared" si="7"/>
        <v>0.66666666666666663</v>
      </c>
      <c r="J95" s="59">
        <f t="shared" si="8"/>
        <v>0.33333333333333337</v>
      </c>
      <c r="S95" s="67"/>
    </row>
    <row r="96" spans="1:19" x14ac:dyDescent="0.25">
      <c r="A96" t="s">
        <v>10</v>
      </c>
      <c r="B96">
        <v>2019</v>
      </c>
      <c r="C96" s="1">
        <v>43739</v>
      </c>
      <c r="D96">
        <v>491</v>
      </c>
      <c r="E96">
        <v>24</v>
      </c>
      <c r="F96">
        <v>13</v>
      </c>
      <c r="G96">
        <v>4</v>
      </c>
      <c r="H96" s="22">
        <f t="shared" si="6"/>
        <v>0.30769230769230771</v>
      </c>
      <c r="I96" s="22">
        <f t="shared" si="7"/>
        <v>0.54166666666666663</v>
      </c>
      <c r="J96" s="59">
        <f t="shared" si="8"/>
        <v>0.45833333333333337</v>
      </c>
      <c r="S96" s="67"/>
    </row>
    <row r="97" spans="1:19" x14ac:dyDescent="0.25">
      <c r="A97" t="s">
        <v>10</v>
      </c>
      <c r="B97">
        <v>2019</v>
      </c>
      <c r="C97" s="1">
        <v>43770</v>
      </c>
      <c r="D97">
        <v>453</v>
      </c>
      <c r="E97">
        <v>19</v>
      </c>
      <c r="F97">
        <v>10</v>
      </c>
      <c r="G97">
        <v>4</v>
      </c>
      <c r="H97" s="22">
        <f t="shared" si="6"/>
        <v>0.4</v>
      </c>
      <c r="I97" s="22">
        <f t="shared" si="7"/>
        <v>0.52631578947368418</v>
      </c>
      <c r="J97" s="59">
        <f t="shared" si="8"/>
        <v>0.47368421052631582</v>
      </c>
      <c r="S97" s="67"/>
    </row>
    <row r="98" spans="1:19" x14ac:dyDescent="0.25">
      <c r="A98" t="s">
        <v>10</v>
      </c>
      <c r="B98">
        <v>2019</v>
      </c>
      <c r="C98" s="1">
        <v>43800</v>
      </c>
      <c r="D98">
        <v>444</v>
      </c>
      <c r="E98">
        <v>19</v>
      </c>
      <c r="F98">
        <v>7</v>
      </c>
      <c r="G98">
        <v>4</v>
      </c>
      <c r="H98" s="22">
        <f t="shared" si="6"/>
        <v>0.5714285714285714</v>
      </c>
      <c r="I98" s="22">
        <f t="shared" si="7"/>
        <v>0.36842105263157893</v>
      </c>
      <c r="J98" s="59">
        <f t="shared" si="8"/>
        <v>0.63157894736842102</v>
      </c>
      <c r="R98" s="67"/>
      <c r="S98" s="67"/>
    </row>
    <row r="99" spans="1:19" x14ac:dyDescent="0.25">
      <c r="A99" t="s">
        <v>10</v>
      </c>
      <c r="B99">
        <v>2020</v>
      </c>
      <c r="C99" s="1">
        <v>43831</v>
      </c>
      <c r="D99">
        <v>518</v>
      </c>
      <c r="E99">
        <v>25</v>
      </c>
      <c r="F99">
        <v>16</v>
      </c>
      <c r="G99">
        <v>6</v>
      </c>
      <c r="H99" s="22">
        <f t="shared" si="6"/>
        <v>0.375</v>
      </c>
      <c r="I99" s="22">
        <f t="shared" si="7"/>
        <v>0.64</v>
      </c>
      <c r="J99" s="59">
        <f t="shared" si="8"/>
        <v>0.36</v>
      </c>
      <c r="R99" s="67"/>
      <c r="S99" s="67"/>
    </row>
    <row r="100" spans="1:19" x14ac:dyDescent="0.25">
      <c r="A100" t="s">
        <v>10</v>
      </c>
      <c r="B100">
        <v>2020</v>
      </c>
      <c r="C100" s="1">
        <v>43862</v>
      </c>
      <c r="D100">
        <v>414</v>
      </c>
      <c r="E100">
        <v>26</v>
      </c>
      <c r="F100">
        <v>13</v>
      </c>
      <c r="G100">
        <v>5</v>
      </c>
      <c r="H100" s="22">
        <f t="shared" si="6"/>
        <v>0.38461538461538464</v>
      </c>
      <c r="I100" s="22">
        <f t="shared" si="7"/>
        <v>0.5</v>
      </c>
      <c r="J100" s="59">
        <f t="shared" si="8"/>
        <v>0.5</v>
      </c>
    </row>
    <row r="101" spans="1:19" x14ac:dyDescent="0.25">
      <c r="A101" t="s">
        <v>10</v>
      </c>
      <c r="B101">
        <v>2020</v>
      </c>
      <c r="C101" s="1">
        <v>43891</v>
      </c>
      <c r="D101">
        <v>466</v>
      </c>
      <c r="E101">
        <v>21</v>
      </c>
      <c r="F101">
        <v>11</v>
      </c>
      <c r="G101">
        <v>7</v>
      </c>
      <c r="H101" s="22">
        <f t="shared" si="6"/>
        <v>0.63636363636363635</v>
      </c>
      <c r="I101" s="22">
        <f t="shared" si="7"/>
        <v>0.52380952380952384</v>
      </c>
      <c r="J101" s="59">
        <f t="shared" si="8"/>
        <v>0.47619047619047616</v>
      </c>
    </row>
    <row r="102" spans="1:19" x14ac:dyDescent="0.25">
      <c r="A102" t="s">
        <v>10</v>
      </c>
      <c r="B102">
        <v>2020</v>
      </c>
      <c r="C102" s="1">
        <v>43922</v>
      </c>
      <c r="D102">
        <v>337</v>
      </c>
      <c r="E102">
        <v>9</v>
      </c>
      <c r="F102">
        <v>8</v>
      </c>
      <c r="G102">
        <v>3</v>
      </c>
      <c r="H102" s="22">
        <f t="shared" si="6"/>
        <v>0.375</v>
      </c>
      <c r="I102" s="22">
        <f t="shared" si="7"/>
        <v>0.88888888888888884</v>
      </c>
      <c r="J102" s="59">
        <f t="shared" si="8"/>
        <v>0.11111111111111116</v>
      </c>
    </row>
    <row r="103" spans="1:19" x14ac:dyDescent="0.25">
      <c r="A103" t="s">
        <v>10</v>
      </c>
      <c r="B103">
        <v>2020</v>
      </c>
      <c r="C103" s="1">
        <v>43952</v>
      </c>
      <c r="D103">
        <v>381</v>
      </c>
      <c r="E103">
        <v>14</v>
      </c>
      <c r="F103">
        <v>9</v>
      </c>
      <c r="G103">
        <v>5</v>
      </c>
      <c r="H103" s="22">
        <f t="shared" si="6"/>
        <v>0.55555555555555558</v>
      </c>
      <c r="I103" s="22">
        <f t="shared" si="7"/>
        <v>0.6428571428571429</v>
      </c>
      <c r="J103" s="59">
        <f t="shared" si="8"/>
        <v>0.3571428571428571</v>
      </c>
    </row>
    <row r="104" spans="1:19" x14ac:dyDescent="0.25">
      <c r="A104" t="s">
        <v>11</v>
      </c>
      <c r="B104">
        <v>2019</v>
      </c>
      <c r="C104" s="1">
        <v>43466</v>
      </c>
      <c r="D104">
        <v>25</v>
      </c>
      <c r="E104">
        <v>1</v>
      </c>
      <c r="F104">
        <v>1</v>
      </c>
      <c r="G104">
        <v>1</v>
      </c>
      <c r="H104" s="22">
        <f t="shared" si="6"/>
        <v>1</v>
      </c>
      <c r="I104" s="22">
        <f t="shared" si="7"/>
        <v>1</v>
      </c>
      <c r="J104" s="59">
        <f t="shared" si="8"/>
        <v>0</v>
      </c>
    </row>
    <row r="105" spans="1:19" x14ac:dyDescent="0.25">
      <c r="A105" t="s">
        <v>11</v>
      </c>
      <c r="B105">
        <v>2019</v>
      </c>
      <c r="C105" s="1">
        <v>43497</v>
      </c>
      <c r="D105">
        <v>37</v>
      </c>
      <c r="E105">
        <v>5</v>
      </c>
      <c r="F105">
        <v>5</v>
      </c>
      <c r="G105">
        <v>2</v>
      </c>
      <c r="H105" s="22">
        <f t="shared" si="6"/>
        <v>0.4</v>
      </c>
      <c r="I105" s="22">
        <f t="shared" si="7"/>
        <v>1</v>
      </c>
      <c r="J105" s="59">
        <f t="shared" si="8"/>
        <v>0</v>
      </c>
    </row>
    <row r="106" spans="1:19" x14ac:dyDescent="0.25">
      <c r="A106" t="s">
        <v>11</v>
      </c>
      <c r="B106">
        <v>2019</v>
      </c>
      <c r="C106" s="1">
        <v>43525</v>
      </c>
      <c r="D106">
        <v>34</v>
      </c>
      <c r="E106">
        <v>5</v>
      </c>
      <c r="F106">
        <v>5</v>
      </c>
      <c r="G106">
        <v>1</v>
      </c>
      <c r="H106" s="22">
        <f t="shared" si="6"/>
        <v>0.2</v>
      </c>
      <c r="I106" s="22">
        <f t="shared" si="7"/>
        <v>1</v>
      </c>
      <c r="J106" s="59">
        <f t="shared" si="8"/>
        <v>0</v>
      </c>
    </row>
    <row r="107" spans="1:19" x14ac:dyDescent="0.25">
      <c r="A107" t="s">
        <v>11</v>
      </c>
      <c r="B107">
        <v>2019</v>
      </c>
      <c r="C107" s="1">
        <v>43556</v>
      </c>
      <c r="D107">
        <v>25</v>
      </c>
      <c r="E107">
        <v>4</v>
      </c>
      <c r="F107">
        <v>4</v>
      </c>
      <c r="G107">
        <v>3</v>
      </c>
      <c r="H107" s="22">
        <f t="shared" si="6"/>
        <v>0.75</v>
      </c>
      <c r="I107" s="22">
        <f t="shared" si="7"/>
        <v>1</v>
      </c>
      <c r="J107" s="59">
        <f t="shared" si="8"/>
        <v>0</v>
      </c>
    </row>
    <row r="108" spans="1:19" x14ac:dyDescent="0.25">
      <c r="A108" t="s">
        <v>11</v>
      </c>
      <c r="B108">
        <v>2019</v>
      </c>
      <c r="C108" s="1">
        <v>43586</v>
      </c>
      <c r="D108">
        <v>48</v>
      </c>
      <c r="E108">
        <v>6</v>
      </c>
      <c r="F108">
        <v>6</v>
      </c>
      <c r="G108">
        <v>2</v>
      </c>
      <c r="H108" s="22">
        <f t="shared" si="6"/>
        <v>0.33333333333333331</v>
      </c>
      <c r="I108" s="22">
        <f t="shared" si="7"/>
        <v>1</v>
      </c>
      <c r="J108" s="59">
        <f t="shared" si="8"/>
        <v>0</v>
      </c>
    </row>
    <row r="109" spans="1:19" x14ac:dyDescent="0.25">
      <c r="A109" t="s">
        <v>11</v>
      </c>
      <c r="B109">
        <v>2019</v>
      </c>
      <c r="C109" s="1">
        <v>43617</v>
      </c>
      <c r="D109">
        <v>28</v>
      </c>
      <c r="E109">
        <v>2</v>
      </c>
      <c r="F109">
        <v>2</v>
      </c>
      <c r="H109" s="22">
        <f t="shared" si="6"/>
        <v>0</v>
      </c>
      <c r="I109" s="22">
        <f t="shared" si="7"/>
        <v>1</v>
      </c>
      <c r="J109" s="59">
        <f t="shared" si="8"/>
        <v>0</v>
      </c>
    </row>
    <row r="110" spans="1:19" x14ac:dyDescent="0.25">
      <c r="A110" t="s">
        <v>11</v>
      </c>
      <c r="B110">
        <v>2019</v>
      </c>
      <c r="C110" s="1">
        <v>43647</v>
      </c>
      <c r="D110">
        <v>40</v>
      </c>
      <c r="E110">
        <v>3</v>
      </c>
      <c r="F110">
        <v>3</v>
      </c>
      <c r="H110" s="22">
        <f t="shared" si="6"/>
        <v>0</v>
      </c>
      <c r="I110" s="22">
        <f t="shared" si="7"/>
        <v>1</v>
      </c>
      <c r="J110" s="59">
        <f t="shared" si="8"/>
        <v>0</v>
      </c>
    </row>
    <row r="111" spans="1:19" x14ac:dyDescent="0.25">
      <c r="A111" t="s">
        <v>11</v>
      </c>
      <c r="B111">
        <v>2019</v>
      </c>
      <c r="C111" s="1">
        <v>43678</v>
      </c>
      <c r="D111">
        <v>38</v>
      </c>
      <c r="E111">
        <v>3</v>
      </c>
      <c r="F111">
        <v>3</v>
      </c>
      <c r="H111" s="22">
        <f t="shared" si="6"/>
        <v>0</v>
      </c>
      <c r="I111" s="22">
        <f t="shared" si="7"/>
        <v>1</v>
      </c>
      <c r="J111" s="59">
        <f t="shared" si="8"/>
        <v>0</v>
      </c>
    </row>
    <row r="112" spans="1:19" x14ac:dyDescent="0.25">
      <c r="A112" t="s">
        <v>11</v>
      </c>
      <c r="B112">
        <v>2019</v>
      </c>
      <c r="C112" s="1">
        <v>43709</v>
      </c>
      <c r="D112">
        <v>27</v>
      </c>
      <c r="E112">
        <v>4</v>
      </c>
      <c r="F112">
        <v>4</v>
      </c>
      <c r="H112" s="22">
        <f t="shared" si="6"/>
        <v>0</v>
      </c>
      <c r="I112" s="22">
        <f t="shared" si="7"/>
        <v>1</v>
      </c>
      <c r="J112" s="59">
        <f t="shared" si="8"/>
        <v>0</v>
      </c>
    </row>
    <row r="113" spans="1:10" x14ac:dyDescent="0.25">
      <c r="A113" t="s">
        <v>11</v>
      </c>
      <c r="B113">
        <v>2019</v>
      </c>
      <c r="C113" s="1">
        <v>43739</v>
      </c>
      <c r="D113">
        <v>32</v>
      </c>
      <c r="E113">
        <v>3</v>
      </c>
      <c r="F113">
        <v>3</v>
      </c>
      <c r="H113" s="22">
        <f t="shared" si="6"/>
        <v>0</v>
      </c>
      <c r="I113" s="22">
        <f t="shared" si="7"/>
        <v>1</v>
      </c>
      <c r="J113" s="59">
        <f t="shared" si="8"/>
        <v>0</v>
      </c>
    </row>
    <row r="114" spans="1:10" x14ac:dyDescent="0.25">
      <c r="A114" t="s">
        <v>11</v>
      </c>
      <c r="B114">
        <v>2019</v>
      </c>
      <c r="C114" s="1">
        <v>43770</v>
      </c>
      <c r="D114">
        <v>35</v>
      </c>
      <c r="E114">
        <v>5</v>
      </c>
      <c r="F114">
        <v>5</v>
      </c>
      <c r="H114" s="22">
        <f t="shared" si="6"/>
        <v>0</v>
      </c>
      <c r="I114" s="22">
        <f t="shared" si="7"/>
        <v>1</v>
      </c>
      <c r="J114" s="59">
        <f t="shared" si="8"/>
        <v>0</v>
      </c>
    </row>
    <row r="115" spans="1:10" x14ac:dyDescent="0.25">
      <c r="A115" t="s">
        <v>11</v>
      </c>
      <c r="B115">
        <v>2019</v>
      </c>
      <c r="C115" s="1">
        <v>43800</v>
      </c>
      <c r="D115">
        <v>37</v>
      </c>
      <c r="E115">
        <v>3</v>
      </c>
      <c r="F115">
        <v>2</v>
      </c>
      <c r="H115" s="22">
        <f t="shared" si="6"/>
        <v>0</v>
      </c>
      <c r="I115" s="22">
        <f t="shared" si="7"/>
        <v>0.66666666666666663</v>
      </c>
      <c r="J115" s="59">
        <f t="shared" si="8"/>
        <v>0.33333333333333337</v>
      </c>
    </row>
    <row r="116" spans="1:10" x14ac:dyDescent="0.25">
      <c r="A116" t="s">
        <v>11</v>
      </c>
      <c r="B116">
        <v>2020</v>
      </c>
      <c r="C116" s="1">
        <v>43831</v>
      </c>
      <c r="D116">
        <v>38</v>
      </c>
      <c r="E116">
        <v>6</v>
      </c>
      <c r="F116">
        <v>5</v>
      </c>
      <c r="H116" s="22">
        <f t="shared" si="6"/>
        <v>0</v>
      </c>
      <c r="I116" s="22">
        <f t="shared" si="7"/>
        <v>0.83333333333333337</v>
      </c>
      <c r="J116" s="59">
        <f t="shared" si="8"/>
        <v>0.16666666666666663</v>
      </c>
    </row>
    <row r="117" spans="1:10" x14ac:dyDescent="0.25">
      <c r="A117" t="s">
        <v>11</v>
      </c>
      <c r="B117">
        <v>2020</v>
      </c>
      <c r="C117" s="1">
        <v>43862</v>
      </c>
      <c r="D117">
        <v>38</v>
      </c>
      <c r="E117">
        <v>2</v>
      </c>
      <c r="F117">
        <v>2</v>
      </c>
      <c r="H117" s="22">
        <f t="shared" si="6"/>
        <v>0</v>
      </c>
      <c r="I117" s="22">
        <f t="shared" si="7"/>
        <v>1</v>
      </c>
      <c r="J117" s="59">
        <f t="shared" si="8"/>
        <v>0</v>
      </c>
    </row>
    <row r="118" spans="1:10" x14ac:dyDescent="0.25">
      <c r="A118" t="s">
        <v>11</v>
      </c>
      <c r="B118">
        <v>2020</v>
      </c>
      <c r="C118" s="1">
        <v>43891</v>
      </c>
      <c r="D118">
        <v>35</v>
      </c>
      <c r="E118">
        <v>2</v>
      </c>
      <c r="F118">
        <v>2</v>
      </c>
      <c r="H118" s="22">
        <f t="shared" si="6"/>
        <v>0</v>
      </c>
      <c r="I118" s="22">
        <f t="shared" si="7"/>
        <v>1</v>
      </c>
      <c r="J118" s="59">
        <f t="shared" si="8"/>
        <v>0</v>
      </c>
    </row>
    <row r="119" spans="1:10" x14ac:dyDescent="0.25">
      <c r="A119" t="s">
        <v>11</v>
      </c>
      <c r="B119">
        <v>2020</v>
      </c>
      <c r="C119" s="1">
        <v>43922</v>
      </c>
      <c r="D119">
        <v>24</v>
      </c>
      <c r="H119" s="22">
        <f t="shared" si="6"/>
        <v>0</v>
      </c>
      <c r="I119" s="22">
        <f t="shared" si="7"/>
        <v>0</v>
      </c>
      <c r="J119" s="59">
        <f t="shared" si="8"/>
        <v>1</v>
      </c>
    </row>
    <row r="120" spans="1:10" x14ac:dyDescent="0.25">
      <c r="A120" t="s">
        <v>11</v>
      </c>
      <c r="B120">
        <v>2020</v>
      </c>
      <c r="C120" s="1">
        <v>43952</v>
      </c>
      <c r="D120">
        <v>28</v>
      </c>
      <c r="H120" s="22">
        <f t="shared" si="6"/>
        <v>0</v>
      </c>
      <c r="I120" s="22">
        <f t="shared" si="7"/>
        <v>0</v>
      </c>
      <c r="J120" s="59">
        <f t="shared" si="8"/>
        <v>1</v>
      </c>
    </row>
    <row r="121" spans="1:10" x14ac:dyDescent="0.25">
      <c r="A121" t="s">
        <v>12</v>
      </c>
      <c r="B121">
        <v>2019</v>
      </c>
      <c r="C121" s="1">
        <v>43466</v>
      </c>
      <c r="D121">
        <v>141</v>
      </c>
      <c r="E121">
        <v>32</v>
      </c>
      <c r="F121">
        <v>15</v>
      </c>
      <c r="G121">
        <v>9</v>
      </c>
      <c r="H121" s="22">
        <f t="shared" si="6"/>
        <v>0.6</v>
      </c>
      <c r="I121" s="22">
        <f t="shared" si="7"/>
        <v>0.46875</v>
      </c>
      <c r="J121" s="59">
        <f t="shared" si="8"/>
        <v>0.53125</v>
      </c>
    </row>
    <row r="122" spans="1:10" x14ac:dyDescent="0.25">
      <c r="A122" t="s">
        <v>12</v>
      </c>
      <c r="B122">
        <v>2019</v>
      </c>
      <c r="C122" s="1">
        <v>43497</v>
      </c>
      <c r="D122">
        <v>111</v>
      </c>
      <c r="E122">
        <v>34</v>
      </c>
      <c r="F122">
        <v>22</v>
      </c>
      <c r="G122">
        <v>5</v>
      </c>
      <c r="H122" s="22">
        <f t="shared" si="6"/>
        <v>0.22727272727272727</v>
      </c>
      <c r="I122" s="22">
        <f t="shared" si="7"/>
        <v>0.6470588235294118</v>
      </c>
      <c r="J122" s="59">
        <f t="shared" si="8"/>
        <v>0.3529411764705882</v>
      </c>
    </row>
    <row r="123" spans="1:10" x14ac:dyDescent="0.25">
      <c r="A123" t="s">
        <v>12</v>
      </c>
      <c r="B123">
        <v>2019</v>
      </c>
      <c r="C123" s="1">
        <v>43525</v>
      </c>
      <c r="D123">
        <v>101</v>
      </c>
      <c r="E123">
        <v>20</v>
      </c>
      <c r="F123">
        <v>10</v>
      </c>
      <c r="G123">
        <v>1</v>
      </c>
      <c r="H123" s="22">
        <f t="shared" si="6"/>
        <v>0.1</v>
      </c>
      <c r="I123" s="22">
        <f t="shared" si="7"/>
        <v>0.5</v>
      </c>
      <c r="J123" s="59">
        <f t="shared" si="8"/>
        <v>0.5</v>
      </c>
    </row>
    <row r="124" spans="1:10" x14ac:dyDescent="0.25">
      <c r="A124" t="s">
        <v>12</v>
      </c>
      <c r="B124">
        <v>2019</v>
      </c>
      <c r="C124" s="1">
        <v>43556</v>
      </c>
      <c r="D124">
        <v>127</v>
      </c>
      <c r="E124">
        <v>19</v>
      </c>
      <c r="F124">
        <v>13</v>
      </c>
      <c r="G124">
        <v>4</v>
      </c>
      <c r="H124" s="22">
        <f t="shared" si="6"/>
        <v>0.30769230769230771</v>
      </c>
      <c r="I124" s="22">
        <f t="shared" si="7"/>
        <v>0.68421052631578949</v>
      </c>
      <c r="J124" s="59">
        <f t="shared" si="8"/>
        <v>0.31578947368421051</v>
      </c>
    </row>
    <row r="125" spans="1:10" x14ac:dyDescent="0.25">
      <c r="A125" t="s">
        <v>12</v>
      </c>
      <c r="B125">
        <v>2019</v>
      </c>
      <c r="C125" s="1">
        <v>43586</v>
      </c>
      <c r="D125">
        <v>136</v>
      </c>
      <c r="E125">
        <v>35</v>
      </c>
      <c r="F125">
        <v>25</v>
      </c>
      <c r="G125">
        <v>10</v>
      </c>
      <c r="H125" s="22">
        <f t="shared" si="6"/>
        <v>0.4</v>
      </c>
      <c r="I125" s="22">
        <f t="shared" si="7"/>
        <v>0.7142857142857143</v>
      </c>
      <c r="J125" s="59">
        <f t="shared" si="8"/>
        <v>0.2857142857142857</v>
      </c>
    </row>
    <row r="126" spans="1:10" x14ac:dyDescent="0.25">
      <c r="A126" t="s">
        <v>12</v>
      </c>
      <c r="B126">
        <v>2019</v>
      </c>
      <c r="C126" s="1">
        <v>43617</v>
      </c>
      <c r="D126">
        <v>114</v>
      </c>
      <c r="E126">
        <v>28</v>
      </c>
      <c r="F126">
        <v>20</v>
      </c>
      <c r="G126">
        <v>4</v>
      </c>
      <c r="H126" s="22">
        <f t="shared" si="6"/>
        <v>0.2</v>
      </c>
      <c r="I126" s="22">
        <f t="shared" si="7"/>
        <v>0.7142857142857143</v>
      </c>
      <c r="J126" s="59">
        <f t="shared" si="8"/>
        <v>0.2857142857142857</v>
      </c>
    </row>
    <row r="127" spans="1:10" x14ac:dyDescent="0.25">
      <c r="A127" t="s">
        <v>12</v>
      </c>
      <c r="B127">
        <v>2019</v>
      </c>
      <c r="C127" s="1">
        <v>43647</v>
      </c>
      <c r="D127">
        <v>97</v>
      </c>
      <c r="E127">
        <v>20</v>
      </c>
      <c r="F127">
        <v>13</v>
      </c>
      <c r="G127">
        <v>3</v>
      </c>
      <c r="H127" s="22">
        <f t="shared" si="6"/>
        <v>0.23076923076923078</v>
      </c>
      <c r="I127" s="22">
        <f t="shared" si="7"/>
        <v>0.65</v>
      </c>
      <c r="J127" s="59">
        <f t="shared" si="8"/>
        <v>0.35</v>
      </c>
    </row>
    <row r="128" spans="1:10" x14ac:dyDescent="0.25">
      <c r="A128" t="s">
        <v>12</v>
      </c>
      <c r="B128">
        <v>2019</v>
      </c>
      <c r="C128" s="1">
        <v>43678</v>
      </c>
      <c r="D128">
        <v>127</v>
      </c>
      <c r="E128">
        <v>23</v>
      </c>
      <c r="F128">
        <v>18</v>
      </c>
      <c r="G128">
        <v>4</v>
      </c>
      <c r="H128" s="22">
        <f t="shared" si="6"/>
        <v>0.22222222222222221</v>
      </c>
      <c r="I128" s="22">
        <f t="shared" si="7"/>
        <v>0.78260869565217395</v>
      </c>
      <c r="J128" s="59">
        <f t="shared" si="8"/>
        <v>0.21739130434782605</v>
      </c>
    </row>
    <row r="129" spans="1:10" x14ac:dyDescent="0.25">
      <c r="A129" t="s">
        <v>12</v>
      </c>
      <c r="B129">
        <v>2019</v>
      </c>
      <c r="C129" s="1">
        <v>43709</v>
      </c>
      <c r="D129">
        <v>138</v>
      </c>
      <c r="E129">
        <v>26</v>
      </c>
      <c r="F129">
        <v>17</v>
      </c>
      <c r="G129">
        <v>4</v>
      </c>
      <c r="H129" s="22">
        <f t="shared" si="6"/>
        <v>0.23529411764705882</v>
      </c>
      <c r="I129" s="22">
        <f t="shared" si="7"/>
        <v>0.65384615384615385</v>
      </c>
      <c r="J129" s="59">
        <f t="shared" si="8"/>
        <v>0.34615384615384615</v>
      </c>
    </row>
    <row r="130" spans="1:10" x14ac:dyDescent="0.25">
      <c r="A130" t="s">
        <v>12</v>
      </c>
      <c r="B130">
        <v>2019</v>
      </c>
      <c r="C130" s="1">
        <v>43739</v>
      </c>
      <c r="D130">
        <v>108</v>
      </c>
      <c r="E130">
        <v>17</v>
      </c>
      <c r="F130">
        <v>15</v>
      </c>
      <c r="G130">
        <v>5</v>
      </c>
      <c r="H130" s="22">
        <f t="shared" si="6"/>
        <v>0.33333333333333331</v>
      </c>
      <c r="I130" s="22">
        <f t="shared" si="7"/>
        <v>0.88235294117647056</v>
      </c>
      <c r="J130" s="59">
        <f t="shared" si="8"/>
        <v>0.11764705882352944</v>
      </c>
    </row>
    <row r="131" spans="1:10" x14ac:dyDescent="0.25">
      <c r="A131" t="s">
        <v>12</v>
      </c>
      <c r="B131">
        <v>2019</v>
      </c>
      <c r="C131" s="1">
        <v>43770</v>
      </c>
      <c r="D131">
        <v>119</v>
      </c>
      <c r="E131">
        <v>29</v>
      </c>
      <c r="F131">
        <v>24</v>
      </c>
      <c r="G131">
        <v>2</v>
      </c>
      <c r="H131" s="22">
        <f t="shared" ref="H131:H170" si="9">IFERROR(G131/F131,0)</f>
        <v>8.3333333333333329E-2</v>
      </c>
      <c r="I131" s="22">
        <f t="shared" ref="I131:I170" si="10">IFERROR(F131/E131,0)</f>
        <v>0.82758620689655171</v>
      </c>
      <c r="J131" s="59">
        <f t="shared" ref="J131:J170" si="11">IF(I131&lt;&gt;"",1-I131,0)</f>
        <v>0.17241379310344829</v>
      </c>
    </row>
    <row r="132" spans="1:10" x14ac:dyDescent="0.25">
      <c r="A132" t="s">
        <v>12</v>
      </c>
      <c r="B132">
        <v>2019</v>
      </c>
      <c r="C132" s="1">
        <v>43800</v>
      </c>
      <c r="D132">
        <v>130</v>
      </c>
      <c r="E132">
        <v>22</v>
      </c>
      <c r="F132">
        <v>17</v>
      </c>
      <c r="G132">
        <v>5</v>
      </c>
      <c r="H132" s="22">
        <f t="shared" si="9"/>
        <v>0.29411764705882354</v>
      </c>
      <c r="I132" s="22">
        <f t="shared" si="10"/>
        <v>0.77272727272727271</v>
      </c>
      <c r="J132" s="59">
        <f t="shared" si="11"/>
        <v>0.22727272727272729</v>
      </c>
    </row>
    <row r="133" spans="1:10" x14ac:dyDescent="0.25">
      <c r="A133" t="s">
        <v>12</v>
      </c>
      <c r="B133">
        <v>2020</v>
      </c>
      <c r="C133" s="1">
        <v>43831</v>
      </c>
      <c r="D133">
        <v>113</v>
      </c>
      <c r="E133">
        <v>30</v>
      </c>
      <c r="F133">
        <v>18</v>
      </c>
      <c r="G133">
        <v>4</v>
      </c>
      <c r="H133" s="22">
        <f t="shared" si="9"/>
        <v>0.22222222222222221</v>
      </c>
      <c r="I133" s="22">
        <f t="shared" si="10"/>
        <v>0.6</v>
      </c>
      <c r="J133" s="59">
        <f t="shared" si="11"/>
        <v>0.4</v>
      </c>
    </row>
    <row r="134" spans="1:10" x14ac:dyDescent="0.25">
      <c r="A134" t="s">
        <v>12</v>
      </c>
      <c r="B134">
        <v>2020</v>
      </c>
      <c r="C134" s="1">
        <v>43862</v>
      </c>
      <c r="D134">
        <v>125</v>
      </c>
      <c r="E134">
        <v>20</v>
      </c>
      <c r="F134">
        <v>17</v>
      </c>
      <c r="G134">
        <v>4</v>
      </c>
      <c r="H134" s="22">
        <f t="shared" si="9"/>
        <v>0.23529411764705882</v>
      </c>
      <c r="I134" s="22">
        <f t="shared" si="10"/>
        <v>0.85</v>
      </c>
      <c r="J134" s="59">
        <f t="shared" si="11"/>
        <v>0.15000000000000002</v>
      </c>
    </row>
    <row r="135" spans="1:10" x14ac:dyDescent="0.25">
      <c r="A135" t="s">
        <v>12</v>
      </c>
      <c r="B135">
        <v>2020</v>
      </c>
      <c r="C135" s="1">
        <v>43891</v>
      </c>
      <c r="D135">
        <v>116</v>
      </c>
      <c r="E135">
        <v>13</v>
      </c>
      <c r="F135">
        <v>10</v>
      </c>
      <c r="G135">
        <v>5</v>
      </c>
      <c r="H135" s="22">
        <f t="shared" si="9"/>
        <v>0.5</v>
      </c>
      <c r="I135" s="22">
        <f t="shared" si="10"/>
        <v>0.76923076923076927</v>
      </c>
      <c r="J135" s="59">
        <f t="shared" si="11"/>
        <v>0.23076923076923073</v>
      </c>
    </row>
    <row r="136" spans="1:10" x14ac:dyDescent="0.25">
      <c r="A136" t="s">
        <v>12</v>
      </c>
      <c r="B136">
        <v>2020</v>
      </c>
      <c r="C136" s="1">
        <v>43922</v>
      </c>
      <c r="D136">
        <v>109</v>
      </c>
      <c r="E136">
        <v>14</v>
      </c>
      <c r="F136">
        <v>14</v>
      </c>
      <c r="G136">
        <v>2</v>
      </c>
      <c r="H136" s="22">
        <f t="shared" si="9"/>
        <v>0.14285714285714285</v>
      </c>
      <c r="I136" s="22">
        <f t="shared" si="10"/>
        <v>1</v>
      </c>
      <c r="J136" s="59">
        <f t="shared" si="11"/>
        <v>0</v>
      </c>
    </row>
    <row r="137" spans="1:10" x14ac:dyDescent="0.25">
      <c r="A137" t="s">
        <v>12</v>
      </c>
      <c r="B137">
        <v>2020</v>
      </c>
      <c r="C137" s="1">
        <v>43952</v>
      </c>
      <c r="D137">
        <v>105</v>
      </c>
      <c r="E137">
        <v>4</v>
      </c>
      <c r="F137">
        <v>3</v>
      </c>
      <c r="H137" s="22">
        <f t="shared" si="9"/>
        <v>0</v>
      </c>
      <c r="I137" s="22">
        <f t="shared" si="10"/>
        <v>0.75</v>
      </c>
      <c r="J137" s="59">
        <f t="shared" si="11"/>
        <v>0.25</v>
      </c>
    </row>
    <row r="138" spans="1:10" x14ac:dyDescent="0.25">
      <c r="A138" t="s">
        <v>13</v>
      </c>
      <c r="B138">
        <v>2019</v>
      </c>
      <c r="C138" s="1">
        <v>43466</v>
      </c>
      <c r="D138">
        <v>31</v>
      </c>
      <c r="E138">
        <v>2</v>
      </c>
      <c r="F138">
        <v>1</v>
      </c>
      <c r="G138">
        <v>1</v>
      </c>
      <c r="H138" s="22">
        <f t="shared" si="9"/>
        <v>1</v>
      </c>
      <c r="I138" s="22">
        <f t="shared" si="10"/>
        <v>0.5</v>
      </c>
      <c r="J138" s="59">
        <f t="shared" si="11"/>
        <v>0.5</v>
      </c>
    </row>
    <row r="139" spans="1:10" x14ac:dyDescent="0.25">
      <c r="A139" t="s">
        <v>13</v>
      </c>
      <c r="B139">
        <v>2019</v>
      </c>
      <c r="C139" s="1">
        <v>43497</v>
      </c>
      <c r="D139">
        <v>46</v>
      </c>
      <c r="E139">
        <v>10</v>
      </c>
      <c r="F139">
        <v>10</v>
      </c>
      <c r="G139">
        <v>4</v>
      </c>
      <c r="H139" s="22">
        <f t="shared" si="9"/>
        <v>0.4</v>
      </c>
      <c r="I139" s="22">
        <f t="shared" si="10"/>
        <v>1</v>
      </c>
      <c r="J139" s="59">
        <f t="shared" si="11"/>
        <v>0</v>
      </c>
    </row>
    <row r="140" spans="1:10" x14ac:dyDescent="0.25">
      <c r="A140" t="s">
        <v>13</v>
      </c>
      <c r="B140">
        <v>2019</v>
      </c>
      <c r="C140" s="1">
        <v>43525</v>
      </c>
      <c r="D140">
        <v>63</v>
      </c>
      <c r="E140">
        <v>8</v>
      </c>
      <c r="F140">
        <v>8</v>
      </c>
      <c r="G140">
        <v>2</v>
      </c>
      <c r="H140" s="22">
        <f t="shared" si="9"/>
        <v>0.25</v>
      </c>
      <c r="I140" s="22">
        <f t="shared" si="10"/>
        <v>1</v>
      </c>
      <c r="J140" s="59">
        <f t="shared" si="11"/>
        <v>0</v>
      </c>
    </row>
    <row r="141" spans="1:10" x14ac:dyDescent="0.25">
      <c r="A141" t="s">
        <v>13</v>
      </c>
      <c r="B141">
        <v>2019</v>
      </c>
      <c r="C141" s="1">
        <v>43556</v>
      </c>
      <c r="D141">
        <v>46</v>
      </c>
      <c r="E141">
        <v>8</v>
      </c>
      <c r="F141">
        <v>7</v>
      </c>
      <c r="G141">
        <v>2</v>
      </c>
      <c r="H141" s="22">
        <f t="shared" si="9"/>
        <v>0.2857142857142857</v>
      </c>
      <c r="I141" s="22">
        <f t="shared" si="10"/>
        <v>0.875</v>
      </c>
      <c r="J141" s="59">
        <f t="shared" si="11"/>
        <v>0.125</v>
      </c>
    </row>
    <row r="142" spans="1:10" x14ac:dyDescent="0.25">
      <c r="A142" t="s">
        <v>13</v>
      </c>
      <c r="B142">
        <v>2019</v>
      </c>
      <c r="C142" s="1">
        <v>43586</v>
      </c>
      <c r="D142">
        <v>46</v>
      </c>
      <c r="E142">
        <v>1</v>
      </c>
      <c r="F142">
        <v>1</v>
      </c>
      <c r="G142">
        <v>1</v>
      </c>
      <c r="H142" s="22">
        <f t="shared" si="9"/>
        <v>1</v>
      </c>
      <c r="I142" s="22">
        <f t="shared" si="10"/>
        <v>1</v>
      </c>
      <c r="J142" s="59">
        <f t="shared" si="11"/>
        <v>0</v>
      </c>
    </row>
    <row r="143" spans="1:10" x14ac:dyDescent="0.25">
      <c r="A143" t="s">
        <v>13</v>
      </c>
      <c r="B143">
        <v>2019</v>
      </c>
      <c r="C143" s="1">
        <v>43617</v>
      </c>
      <c r="D143">
        <v>47</v>
      </c>
      <c r="E143">
        <v>6</v>
      </c>
      <c r="F143">
        <v>5</v>
      </c>
      <c r="G143">
        <v>3</v>
      </c>
      <c r="H143" s="22">
        <f t="shared" si="9"/>
        <v>0.6</v>
      </c>
      <c r="I143" s="22">
        <f t="shared" si="10"/>
        <v>0.83333333333333337</v>
      </c>
      <c r="J143" s="59">
        <f t="shared" si="11"/>
        <v>0.16666666666666663</v>
      </c>
    </row>
    <row r="144" spans="1:10" x14ac:dyDescent="0.25">
      <c r="A144" t="s">
        <v>13</v>
      </c>
      <c r="B144">
        <v>2019</v>
      </c>
      <c r="C144" s="1">
        <v>43647</v>
      </c>
      <c r="D144">
        <v>59</v>
      </c>
      <c r="E144">
        <v>10</v>
      </c>
      <c r="F144">
        <v>9</v>
      </c>
      <c r="G144">
        <v>5</v>
      </c>
      <c r="H144" s="22">
        <f t="shared" si="9"/>
        <v>0.55555555555555558</v>
      </c>
      <c r="I144" s="22">
        <f t="shared" si="10"/>
        <v>0.9</v>
      </c>
      <c r="J144" s="59">
        <f t="shared" si="11"/>
        <v>9.9999999999999978E-2</v>
      </c>
    </row>
    <row r="145" spans="1:23" x14ac:dyDescent="0.25">
      <c r="A145" t="s">
        <v>13</v>
      </c>
      <c r="B145">
        <v>2019</v>
      </c>
      <c r="C145" s="1">
        <v>43678</v>
      </c>
      <c r="D145">
        <v>38</v>
      </c>
      <c r="E145">
        <v>4</v>
      </c>
      <c r="F145">
        <v>4</v>
      </c>
      <c r="G145">
        <v>3</v>
      </c>
      <c r="H145" s="22">
        <f t="shared" si="9"/>
        <v>0.75</v>
      </c>
      <c r="I145" s="22">
        <f t="shared" si="10"/>
        <v>1</v>
      </c>
      <c r="J145" s="59">
        <f t="shared" si="11"/>
        <v>0</v>
      </c>
    </row>
    <row r="146" spans="1:23" x14ac:dyDescent="0.25">
      <c r="A146" t="s">
        <v>13</v>
      </c>
      <c r="B146">
        <v>2019</v>
      </c>
      <c r="C146" s="1">
        <v>43709</v>
      </c>
      <c r="D146">
        <v>46</v>
      </c>
      <c r="E146">
        <v>4</v>
      </c>
      <c r="F146">
        <v>4</v>
      </c>
      <c r="G146">
        <v>3</v>
      </c>
      <c r="H146" s="22">
        <f t="shared" si="9"/>
        <v>0.75</v>
      </c>
      <c r="I146" s="22">
        <f t="shared" si="10"/>
        <v>1</v>
      </c>
      <c r="J146" s="59">
        <f t="shared" si="11"/>
        <v>0</v>
      </c>
    </row>
    <row r="147" spans="1:23" x14ac:dyDescent="0.25">
      <c r="A147" t="s">
        <v>13</v>
      </c>
      <c r="B147">
        <v>2019</v>
      </c>
      <c r="C147" s="1">
        <v>43739</v>
      </c>
      <c r="D147">
        <v>50</v>
      </c>
      <c r="E147">
        <v>2</v>
      </c>
      <c r="F147">
        <v>2</v>
      </c>
      <c r="G147">
        <v>2</v>
      </c>
      <c r="H147" s="22">
        <f t="shared" si="9"/>
        <v>1</v>
      </c>
      <c r="I147" s="22">
        <f t="shared" si="10"/>
        <v>1</v>
      </c>
      <c r="J147" s="59">
        <f t="shared" si="11"/>
        <v>0</v>
      </c>
    </row>
    <row r="148" spans="1:23" x14ac:dyDescent="0.25">
      <c r="A148" t="s">
        <v>13</v>
      </c>
      <c r="B148">
        <v>2019</v>
      </c>
      <c r="C148" s="1">
        <v>43770</v>
      </c>
      <c r="D148">
        <v>48</v>
      </c>
      <c r="E148">
        <v>3</v>
      </c>
      <c r="F148">
        <v>3</v>
      </c>
      <c r="G148">
        <v>2</v>
      </c>
      <c r="H148" s="22">
        <f t="shared" si="9"/>
        <v>0.66666666666666663</v>
      </c>
      <c r="I148" s="22">
        <f t="shared" si="10"/>
        <v>1</v>
      </c>
      <c r="J148" s="59">
        <f t="shared" si="11"/>
        <v>0</v>
      </c>
    </row>
    <row r="149" spans="1:23" x14ac:dyDescent="0.25">
      <c r="A149" t="s">
        <v>13</v>
      </c>
      <c r="B149">
        <v>2019</v>
      </c>
      <c r="C149" s="1">
        <v>43800</v>
      </c>
      <c r="D149">
        <v>44</v>
      </c>
      <c r="E149">
        <v>4</v>
      </c>
      <c r="F149">
        <v>4</v>
      </c>
      <c r="G149">
        <v>2</v>
      </c>
      <c r="H149" s="22">
        <f t="shared" si="9"/>
        <v>0.5</v>
      </c>
      <c r="I149" s="22">
        <f t="shared" si="10"/>
        <v>1</v>
      </c>
      <c r="J149" s="59">
        <f t="shared" si="11"/>
        <v>0</v>
      </c>
    </row>
    <row r="150" spans="1:23" x14ac:dyDescent="0.25">
      <c r="A150" t="s">
        <v>13</v>
      </c>
      <c r="B150">
        <v>2020</v>
      </c>
      <c r="C150" s="1">
        <v>43831</v>
      </c>
      <c r="D150">
        <v>61</v>
      </c>
      <c r="E150">
        <v>3</v>
      </c>
      <c r="F150">
        <v>2</v>
      </c>
      <c r="G150">
        <v>1</v>
      </c>
      <c r="H150" s="22">
        <f t="shared" si="9"/>
        <v>0.5</v>
      </c>
      <c r="I150" s="22">
        <f t="shared" si="10"/>
        <v>0.66666666666666663</v>
      </c>
      <c r="J150" s="59">
        <f t="shared" si="11"/>
        <v>0.33333333333333337</v>
      </c>
    </row>
    <row r="151" spans="1:23" x14ac:dyDescent="0.25">
      <c r="A151" t="s">
        <v>13</v>
      </c>
      <c r="B151">
        <v>2020</v>
      </c>
      <c r="C151" s="1">
        <v>43862</v>
      </c>
      <c r="D151">
        <v>51</v>
      </c>
      <c r="E151">
        <v>2</v>
      </c>
      <c r="F151">
        <v>2</v>
      </c>
      <c r="G151">
        <v>2</v>
      </c>
      <c r="H151" s="22">
        <f t="shared" si="9"/>
        <v>1</v>
      </c>
      <c r="I151" s="22">
        <f t="shared" si="10"/>
        <v>1</v>
      </c>
      <c r="J151" s="59">
        <f t="shared" si="11"/>
        <v>0</v>
      </c>
    </row>
    <row r="152" spans="1:23" x14ac:dyDescent="0.25">
      <c r="A152" t="s">
        <v>13</v>
      </c>
      <c r="B152">
        <v>2020</v>
      </c>
      <c r="C152" s="1">
        <v>43891</v>
      </c>
      <c r="D152">
        <v>48</v>
      </c>
      <c r="E152">
        <v>2</v>
      </c>
      <c r="F152">
        <v>1</v>
      </c>
      <c r="G152">
        <v>1</v>
      </c>
      <c r="H152" s="22">
        <f t="shared" si="9"/>
        <v>1</v>
      </c>
      <c r="I152" s="22">
        <f t="shared" si="10"/>
        <v>0.5</v>
      </c>
      <c r="J152" s="59">
        <f t="shared" si="11"/>
        <v>0.5</v>
      </c>
    </row>
    <row r="153" spans="1:23" x14ac:dyDescent="0.25">
      <c r="A153" t="s">
        <v>13</v>
      </c>
      <c r="B153">
        <v>2020</v>
      </c>
      <c r="C153" s="1">
        <v>43922</v>
      </c>
      <c r="D153">
        <v>40</v>
      </c>
      <c r="H153" s="22">
        <f t="shared" si="9"/>
        <v>0</v>
      </c>
      <c r="I153" s="22">
        <f t="shared" si="10"/>
        <v>0</v>
      </c>
      <c r="J153" s="59">
        <f t="shared" si="11"/>
        <v>1</v>
      </c>
    </row>
    <row r="154" spans="1:23" x14ac:dyDescent="0.25">
      <c r="A154" t="s">
        <v>13</v>
      </c>
      <c r="B154">
        <v>2020</v>
      </c>
      <c r="C154" s="1">
        <v>43952</v>
      </c>
      <c r="D154">
        <v>28</v>
      </c>
      <c r="H154" s="22">
        <f t="shared" si="9"/>
        <v>0</v>
      </c>
      <c r="I154" s="22">
        <f t="shared" si="10"/>
        <v>0</v>
      </c>
      <c r="J154" s="59">
        <f t="shared" si="11"/>
        <v>1</v>
      </c>
    </row>
    <row r="155" spans="1:23" x14ac:dyDescent="0.25">
      <c r="A155" t="s">
        <v>14</v>
      </c>
      <c r="B155">
        <v>2019</v>
      </c>
      <c r="C155" s="1">
        <v>43466</v>
      </c>
      <c r="D155">
        <v>57</v>
      </c>
      <c r="E155">
        <v>9</v>
      </c>
      <c r="F155">
        <v>9</v>
      </c>
      <c r="G155">
        <v>7</v>
      </c>
      <c r="H155" s="22">
        <f t="shared" si="9"/>
        <v>0.77777777777777779</v>
      </c>
      <c r="I155" s="22">
        <f t="shared" si="10"/>
        <v>1</v>
      </c>
      <c r="J155" s="59">
        <f t="shared" si="11"/>
        <v>0</v>
      </c>
    </row>
    <row r="156" spans="1:23" x14ac:dyDescent="0.25">
      <c r="A156" t="s">
        <v>14</v>
      </c>
      <c r="B156">
        <v>2019</v>
      </c>
      <c r="C156" s="1">
        <v>43497</v>
      </c>
      <c r="D156">
        <v>80</v>
      </c>
      <c r="E156">
        <v>11</v>
      </c>
      <c r="F156">
        <v>11</v>
      </c>
      <c r="G156">
        <v>4</v>
      </c>
      <c r="H156" s="22">
        <f t="shared" si="9"/>
        <v>0.36363636363636365</v>
      </c>
      <c r="I156" s="22">
        <f t="shared" si="10"/>
        <v>1</v>
      </c>
      <c r="J156" s="59">
        <f t="shared" si="11"/>
        <v>0</v>
      </c>
    </row>
    <row r="157" spans="1:23" x14ac:dyDescent="0.25">
      <c r="A157" t="s">
        <v>14</v>
      </c>
      <c r="B157">
        <v>2019</v>
      </c>
      <c r="C157" s="1">
        <v>43525</v>
      </c>
      <c r="D157">
        <v>65</v>
      </c>
      <c r="E157">
        <v>7</v>
      </c>
      <c r="F157">
        <v>7</v>
      </c>
      <c r="G157">
        <v>4</v>
      </c>
      <c r="H157" s="22">
        <f t="shared" si="9"/>
        <v>0.5714285714285714</v>
      </c>
      <c r="I157" s="22">
        <f t="shared" si="10"/>
        <v>1</v>
      </c>
      <c r="J157" s="59">
        <f t="shared" si="11"/>
        <v>0</v>
      </c>
    </row>
    <row r="158" spans="1:23" s="37" customFormat="1" x14ac:dyDescent="0.25">
      <c r="A158" t="s">
        <v>14</v>
      </c>
      <c r="B158">
        <v>2019</v>
      </c>
      <c r="C158" s="1">
        <v>43556</v>
      </c>
      <c r="D158">
        <v>79</v>
      </c>
      <c r="E158">
        <v>15</v>
      </c>
      <c r="F158">
        <v>14</v>
      </c>
      <c r="G158">
        <v>9</v>
      </c>
      <c r="H158" s="22">
        <f t="shared" si="9"/>
        <v>0.6428571428571429</v>
      </c>
      <c r="I158" s="22">
        <f t="shared" si="10"/>
        <v>0.93333333333333335</v>
      </c>
      <c r="J158" s="59">
        <f t="shared" si="11"/>
        <v>6.6666666666666652E-2</v>
      </c>
      <c r="P158" s="9"/>
      <c r="Q158" s="9"/>
      <c r="R158" s="9"/>
      <c r="S158" s="9"/>
      <c r="T158" s="9"/>
      <c r="U158" s="9"/>
      <c r="V158" s="9"/>
      <c r="W158" s="71"/>
    </row>
    <row r="159" spans="1:23" s="37" customFormat="1" x14ac:dyDescent="0.25">
      <c r="A159" t="s">
        <v>14</v>
      </c>
      <c r="B159">
        <v>2019</v>
      </c>
      <c r="C159" s="1">
        <v>43586</v>
      </c>
      <c r="D159">
        <v>76</v>
      </c>
      <c r="E159">
        <v>17</v>
      </c>
      <c r="F159">
        <v>17</v>
      </c>
      <c r="G159">
        <v>10</v>
      </c>
      <c r="H159" s="22">
        <f t="shared" si="9"/>
        <v>0.58823529411764708</v>
      </c>
      <c r="I159" s="22">
        <f t="shared" si="10"/>
        <v>1</v>
      </c>
      <c r="J159" s="59">
        <f t="shared" si="11"/>
        <v>0</v>
      </c>
      <c r="P159" s="9"/>
      <c r="Q159" s="9"/>
      <c r="R159" s="9"/>
      <c r="S159" s="9"/>
      <c r="T159" s="9"/>
      <c r="U159" s="9"/>
      <c r="V159" s="9"/>
      <c r="W159" s="71"/>
    </row>
    <row r="160" spans="1:23" s="37" customFormat="1" x14ac:dyDescent="0.25">
      <c r="A160" t="s">
        <v>14</v>
      </c>
      <c r="B160">
        <v>2019</v>
      </c>
      <c r="C160" s="1">
        <v>43617</v>
      </c>
      <c r="D160">
        <v>76</v>
      </c>
      <c r="E160">
        <v>6</v>
      </c>
      <c r="F160">
        <v>6</v>
      </c>
      <c r="G160">
        <v>5</v>
      </c>
      <c r="H160" s="22">
        <f t="shared" si="9"/>
        <v>0.83333333333333337</v>
      </c>
      <c r="I160" s="22">
        <f t="shared" si="10"/>
        <v>1</v>
      </c>
      <c r="J160" s="59">
        <f t="shared" si="11"/>
        <v>0</v>
      </c>
      <c r="P160" s="9"/>
      <c r="Q160" s="9"/>
      <c r="R160" s="9"/>
      <c r="S160" s="9"/>
      <c r="T160" s="9"/>
      <c r="U160" s="9"/>
      <c r="V160" s="9"/>
      <c r="W160" s="71"/>
    </row>
    <row r="161" spans="1:23" s="37" customFormat="1" x14ac:dyDescent="0.25">
      <c r="A161" t="s">
        <v>14</v>
      </c>
      <c r="B161">
        <v>2019</v>
      </c>
      <c r="C161" s="1">
        <v>43647</v>
      </c>
      <c r="D161">
        <v>55</v>
      </c>
      <c r="E161">
        <v>16</v>
      </c>
      <c r="F161">
        <v>15</v>
      </c>
      <c r="G161">
        <v>5</v>
      </c>
      <c r="H161" s="22">
        <f t="shared" si="9"/>
        <v>0.33333333333333331</v>
      </c>
      <c r="I161" s="22">
        <f t="shared" si="10"/>
        <v>0.9375</v>
      </c>
      <c r="J161" s="59">
        <f t="shared" si="11"/>
        <v>6.25E-2</v>
      </c>
      <c r="P161" s="9"/>
      <c r="Q161" s="9"/>
      <c r="R161" s="9"/>
      <c r="S161" s="9"/>
      <c r="T161" s="9"/>
      <c r="U161" s="9"/>
      <c r="V161" s="9"/>
      <c r="W161" s="71"/>
    </row>
    <row r="162" spans="1:23" s="37" customFormat="1" x14ac:dyDescent="0.25">
      <c r="A162" t="s">
        <v>14</v>
      </c>
      <c r="B162">
        <v>2019</v>
      </c>
      <c r="C162" s="1">
        <v>43678</v>
      </c>
      <c r="D162">
        <v>62</v>
      </c>
      <c r="E162">
        <v>11</v>
      </c>
      <c r="F162">
        <v>11</v>
      </c>
      <c r="G162">
        <v>9</v>
      </c>
      <c r="H162" s="22">
        <f t="shared" si="9"/>
        <v>0.81818181818181823</v>
      </c>
      <c r="I162" s="22">
        <f t="shared" si="10"/>
        <v>1</v>
      </c>
      <c r="J162" s="59">
        <f t="shared" si="11"/>
        <v>0</v>
      </c>
      <c r="P162" s="9"/>
      <c r="Q162" s="9"/>
      <c r="R162" s="9"/>
      <c r="S162" s="9"/>
      <c r="T162" s="9"/>
      <c r="U162" s="9"/>
      <c r="V162" s="9"/>
      <c r="W162" s="71"/>
    </row>
    <row r="163" spans="1:23" s="37" customFormat="1" x14ac:dyDescent="0.25">
      <c r="A163" t="s">
        <v>14</v>
      </c>
      <c r="B163">
        <v>2019</v>
      </c>
      <c r="C163" s="1">
        <v>43709</v>
      </c>
      <c r="D163">
        <v>75</v>
      </c>
      <c r="E163">
        <v>11</v>
      </c>
      <c r="F163">
        <v>11</v>
      </c>
      <c r="G163">
        <v>5</v>
      </c>
      <c r="H163" s="22">
        <f t="shared" si="9"/>
        <v>0.45454545454545453</v>
      </c>
      <c r="I163" s="22">
        <f t="shared" si="10"/>
        <v>1</v>
      </c>
      <c r="J163" s="59">
        <f t="shared" si="11"/>
        <v>0</v>
      </c>
      <c r="P163" s="9"/>
      <c r="Q163" s="9"/>
      <c r="R163" s="9"/>
      <c r="S163" s="9"/>
      <c r="T163" s="9"/>
      <c r="U163" s="9"/>
      <c r="V163" s="9"/>
      <c r="W163" s="71"/>
    </row>
    <row r="164" spans="1:23" s="37" customFormat="1" x14ac:dyDescent="0.25">
      <c r="A164" t="s">
        <v>14</v>
      </c>
      <c r="B164">
        <v>2019</v>
      </c>
      <c r="C164" s="1">
        <v>43739</v>
      </c>
      <c r="D164">
        <v>68</v>
      </c>
      <c r="E164">
        <v>13</v>
      </c>
      <c r="F164">
        <v>13</v>
      </c>
      <c r="G164">
        <v>4</v>
      </c>
      <c r="H164" s="22">
        <f t="shared" si="9"/>
        <v>0.30769230769230771</v>
      </c>
      <c r="I164" s="22">
        <f t="shared" si="10"/>
        <v>1</v>
      </c>
      <c r="J164" s="59">
        <f t="shared" si="11"/>
        <v>0</v>
      </c>
      <c r="P164" s="9"/>
      <c r="Q164" s="9"/>
      <c r="R164" s="9"/>
      <c r="S164" s="9"/>
      <c r="T164" s="9"/>
      <c r="U164" s="9"/>
      <c r="V164" s="9"/>
      <c r="W164" s="71"/>
    </row>
    <row r="165" spans="1:23" s="37" customFormat="1" x14ac:dyDescent="0.25">
      <c r="A165" t="s">
        <v>14</v>
      </c>
      <c r="B165">
        <v>2019</v>
      </c>
      <c r="C165" s="1">
        <v>43770</v>
      </c>
      <c r="D165">
        <v>68</v>
      </c>
      <c r="E165">
        <v>13</v>
      </c>
      <c r="F165">
        <v>13</v>
      </c>
      <c r="G165">
        <v>6</v>
      </c>
      <c r="H165" s="22">
        <f t="shared" si="9"/>
        <v>0.46153846153846156</v>
      </c>
      <c r="I165" s="22">
        <f t="shared" si="10"/>
        <v>1</v>
      </c>
      <c r="J165" s="59">
        <f t="shared" si="11"/>
        <v>0</v>
      </c>
      <c r="P165" s="9"/>
      <c r="Q165" s="9"/>
      <c r="R165" s="9"/>
      <c r="S165" s="9"/>
      <c r="T165" s="9"/>
      <c r="U165" s="9"/>
      <c r="V165" s="9"/>
      <c r="W165" s="71"/>
    </row>
    <row r="166" spans="1:23" s="37" customFormat="1" x14ac:dyDescent="0.25">
      <c r="A166" t="s">
        <v>14</v>
      </c>
      <c r="B166">
        <v>2019</v>
      </c>
      <c r="C166" s="1">
        <v>43800</v>
      </c>
      <c r="D166">
        <v>76</v>
      </c>
      <c r="E166">
        <v>12</v>
      </c>
      <c r="F166">
        <v>12</v>
      </c>
      <c r="G166">
        <v>5</v>
      </c>
      <c r="H166" s="22">
        <f t="shared" si="9"/>
        <v>0.41666666666666669</v>
      </c>
      <c r="I166" s="22">
        <f t="shared" si="10"/>
        <v>1</v>
      </c>
      <c r="J166" s="59">
        <f t="shared" si="11"/>
        <v>0</v>
      </c>
      <c r="P166" s="9"/>
      <c r="Q166" s="9"/>
      <c r="R166" s="9"/>
      <c r="S166" s="9"/>
      <c r="T166" s="9"/>
      <c r="U166" s="9"/>
      <c r="V166" s="9"/>
      <c r="W166" s="71"/>
    </row>
    <row r="167" spans="1:23" s="37" customFormat="1" x14ac:dyDescent="0.25">
      <c r="A167" t="s">
        <v>14</v>
      </c>
      <c r="B167">
        <v>2020</v>
      </c>
      <c r="C167" s="1">
        <v>43831</v>
      </c>
      <c r="D167">
        <v>59</v>
      </c>
      <c r="E167">
        <v>13</v>
      </c>
      <c r="F167">
        <v>13</v>
      </c>
      <c r="G167">
        <v>5</v>
      </c>
      <c r="H167" s="22">
        <f t="shared" si="9"/>
        <v>0.38461538461538464</v>
      </c>
      <c r="I167" s="22">
        <f t="shared" si="10"/>
        <v>1</v>
      </c>
      <c r="J167" s="59">
        <f t="shared" si="11"/>
        <v>0</v>
      </c>
      <c r="P167" s="9"/>
      <c r="Q167" s="9"/>
      <c r="R167" s="9"/>
      <c r="S167" s="9"/>
      <c r="T167" s="9"/>
      <c r="U167" s="9"/>
      <c r="V167" s="9"/>
      <c r="W167" s="71"/>
    </row>
    <row r="168" spans="1:23" s="37" customFormat="1" x14ac:dyDescent="0.25">
      <c r="A168" t="s">
        <v>14</v>
      </c>
      <c r="B168">
        <v>2020</v>
      </c>
      <c r="C168" s="1">
        <v>43862</v>
      </c>
      <c r="D168">
        <v>79</v>
      </c>
      <c r="E168">
        <v>13</v>
      </c>
      <c r="F168">
        <v>13</v>
      </c>
      <c r="G168">
        <v>6</v>
      </c>
      <c r="H168" s="22">
        <f t="shared" si="9"/>
        <v>0.46153846153846156</v>
      </c>
      <c r="I168" s="22">
        <f t="shared" si="10"/>
        <v>1</v>
      </c>
      <c r="J168" s="59">
        <f t="shared" si="11"/>
        <v>0</v>
      </c>
      <c r="P168" s="9"/>
      <c r="Q168" s="9"/>
      <c r="R168" s="9"/>
      <c r="S168" s="9"/>
      <c r="T168" s="9"/>
      <c r="U168" s="9"/>
      <c r="V168" s="9"/>
      <c r="W168" s="71"/>
    </row>
    <row r="169" spans="1:23" s="37" customFormat="1" x14ac:dyDescent="0.25">
      <c r="A169" t="s">
        <v>14</v>
      </c>
      <c r="B169">
        <v>2020</v>
      </c>
      <c r="C169" s="1">
        <v>43891</v>
      </c>
      <c r="D169">
        <v>77</v>
      </c>
      <c r="E169">
        <v>16</v>
      </c>
      <c r="F169">
        <v>16</v>
      </c>
      <c r="G169">
        <v>5</v>
      </c>
      <c r="H169" s="22">
        <f t="shared" si="9"/>
        <v>0.3125</v>
      </c>
      <c r="I169" s="22">
        <f t="shared" si="10"/>
        <v>1</v>
      </c>
      <c r="J169" s="59">
        <f t="shared" si="11"/>
        <v>0</v>
      </c>
      <c r="P169" s="9"/>
      <c r="Q169" s="9"/>
      <c r="R169" s="9"/>
      <c r="S169" s="9"/>
      <c r="T169" s="9"/>
      <c r="U169" s="9"/>
      <c r="V169" s="9"/>
      <c r="W169" s="71"/>
    </row>
    <row r="170" spans="1:23" s="37" customFormat="1" x14ac:dyDescent="0.25">
      <c r="A170" t="s">
        <v>14</v>
      </c>
      <c r="B170">
        <v>2020</v>
      </c>
      <c r="C170" s="1">
        <v>43922</v>
      </c>
      <c r="D170">
        <v>48</v>
      </c>
      <c r="E170">
        <v>7</v>
      </c>
      <c r="F170">
        <v>7</v>
      </c>
      <c r="G170">
        <v>2</v>
      </c>
      <c r="H170" s="22">
        <f t="shared" si="9"/>
        <v>0.2857142857142857</v>
      </c>
      <c r="I170" s="22">
        <f t="shared" si="10"/>
        <v>1</v>
      </c>
      <c r="J170" s="59">
        <f t="shared" si="11"/>
        <v>0</v>
      </c>
      <c r="P170" s="9"/>
      <c r="Q170" s="9"/>
      <c r="R170" s="9"/>
      <c r="S170" s="9"/>
      <c r="T170" s="9"/>
      <c r="U170" s="9"/>
      <c r="V170" s="9"/>
      <c r="W170" s="71"/>
    </row>
    <row r="171" spans="1:23" s="37" customFormat="1" x14ac:dyDescent="0.25">
      <c r="A171" t="s">
        <v>14</v>
      </c>
      <c r="B171">
        <v>2020</v>
      </c>
      <c r="C171" s="1">
        <v>43952</v>
      </c>
      <c r="D171">
        <v>43</v>
      </c>
      <c r="E171">
        <v>6</v>
      </c>
      <c r="F171">
        <v>6</v>
      </c>
      <c r="G171">
        <v>1</v>
      </c>
      <c r="H171" s="22">
        <f t="shared" ref="H171:H222" si="12">IFERROR(G171/F171,0)</f>
        <v>0.16666666666666666</v>
      </c>
      <c r="I171" s="22">
        <f t="shared" ref="I171:I222" si="13">IFERROR(F171/E171,0)</f>
        <v>1</v>
      </c>
      <c r="J171" s="59">
        <f t="shared" ref="J171:J222" si="14">IF(I171&lt;&gt;"",1-I171,0)</f>
        <v>0</v>
      </c>
      <c r="P171" s="9"/>
      <c r="Q171" s="9"/>
      <c r="R171" s="9"/>
      <c r="S171" s="9"/>
      <c r="T171" s="9"/>
      <c r="U171" s="9"/>
      <c r="V171" s="9"/>
      <c r="W171" s="71"/>
    </row>
    <row r="172" spans="1:23" s="37" customFormat="1" x14ac:dyDescent="0.25">
      <c r="A172" t="s">
        <v>15</v>
      </c>
      <c r="B172">
        <v>2019</v>
      </c>
      <c r="C172" s="1">
        <v>43466</v>
      </c>
      <c r="D172">
        <v>52</v>
      </c>
      <c r="E172">
        <v>9</v>
      </c>
      <c r="F172">
        <v>8</v>
      </c>
      <c r="G172">
        <v>6</v>
      </c>
      <c r="H172" s="22">
        <f t="shared" si="12"/>
        <v>0.75</v>
      </c>
      <c r="I172" s="22">
        <f t="shared" si="13"/>
        <v>0.88888888888888884</v>
      </c>
      <c r="J172" s="59">
        <f t="shared" si="14"/>
        <v>0.11111111111111116</v>
      </c>
      <c r="P172" s="9"/>
      <c r="Q172" s="9"/>
      <c r="R172" s="9"/>
      <c r="S172" s="9"/>
      <c r="T172" s="9"/>
      <c r="U172" s="9"/>
      <c r="V172" s="9"/>
      <c r="W172" s="71"/>
    </row>
    <row r="173" spans="1:23" s="37" customFormat="1" x14ac:dyDescent="0.25">
      <c r="A173" t="s">
        <v>15</v>
      </c>
      <c r="B173">
        <v>2019</v>
      </c>
      <c r="C173" s="1">
        <v>43497</v>
      </c>
      <c r="D173">
        <v>32</v>
      </c>
      <c r="E173">
        <v>10</v>
      </c>
      <c r="F173">
        <v>10</v>
      </c>
      <c r="G173">
        <v>10</v>
      </c>
      <c r="H173" s="22">
        <f t="shared" si="12"/>
        <v>1</v>
      </c>
      <c r="I173" s="22">
        <f t="shared" si="13"/>
        <v>1</v>
      </c>
      <c r="J173" s="59">
        <f t="shared" si="14"/>
        <v>0</v>
      </c>
      <c r="P173" s="9"/>
      <c r="Q173" s="9"/>
      <c r="R173" s="9"/>
      <c r="S173" s="71"/>
      <c r="T173" s="71"/>
      <c r="U173" s="71"/>
      <c r="V173" s="71"/>
      <c r="W173" s="71"/>
    </row>
    <row r="174" spans="1:23" s="37" customFormat="1" x14ac:dyDescent="0.25">
      <c r="A174" t="s">
        <v>15</v>
      </c>
      <c r="B174">
        <v>2019</v>
      </c>
      <c r="C174" s="1">
        <v>43525</v>
      </c>
      <c r="D174">
        <v>48</v>
      </c>
      <c r="E174">
        <v>14</v>
      </c>
      <c r="F174">
        <v>11</v>
      </c>
      <c r="G174">
        <v>10</v>
      </c>
      <c r="H174" s="22">
        <f t="shared" si="12"/>
        <v>0.90909090909090906</v>
      </c>
      <c r="I174" s="22">
        <f t="shared" si="13"/>
        <v>0.7857142857142857</v>
      </c>
      <c r="J174" s="59">
        <f t="shared" si="14"/>
        <v>0.2142857142857143</v>
      </c>
      <c r="P174" s="9"/>
      <c r="Q174" s="9"/>
      <c r="R174" s="9"/>
      <c r="S174" s="71"/>
      <c r="T174" s="71"/>
      <c r="U174" s="71"/>
      <c r="V174" s="71"/>
      <c r="W174" s="71"/>
    </row>
    <row r="175" spans="1:23" s="37" customFormat="1" x14ac:dyDescent="0.25">
      <c r="A175" t="s">
        <v>15</v>
      </c>
      <c r="B175">
        <v>2019</v>
      </c>
      <c r="C175" s="1">
        <v>43556</v>
      </c>
      <c r="D175">
        <v>36</v>
      </c>
      <c r="E175">
        <v>5</v>
      </c>
      <c r="F175">
        <v>5</v>
      </c>
      <c r="G175">
        <v>5</v>
      </c>
      <c r="H175" s="22">
        <f t="shared" si="12"/>
        <v>1</v>
      </c>
      <c r="I175" s="22">
        <f t="shared" si="13"/>
        <v>1</v>
      </c>
      <c r="J175" s="59">
        <f t="shared" si="14"/>
        <v>0</v>
      </c>
      <c r="P175" s="9"/>
      <c r="Q175" s="9"/>
      <c r="R175" s="9"/>
      <c r="S175" s="71"/>
      <c r="T175" s="71"/>
      <c r="U175" s="71"/>
      <c r="V175" s="71"/>
      <c r="W175" s="71"/>
    </row>
    <row r="176" spans="1:23" s="37" customFormat="1" x14ac:dyDescent="0.25">
      <c r="A176" t="s">
        <v>15</v>
      </c>
      <c r="B176">
        <v>2019</v>
      </c>
      <c r="C176" s="1">
        <v>43586</v>
      </c>
      <c r="D176">
        <v>40</v>
      </c>
      <c r="E176">
        <v>12</v>
      </c>
      <c r="F176">
        <v>11</v>
      </c>
      <c r="G176">
        <v>9</v>
      </c>
      <c r="H176" s="22">
        <f t="shared" si="12"/>
        <v>0.81818181818181823</v>
      </c>
      <c r="I176" s="22">
        <f t="shared" si="13"/>
        <v>0.91666666666666663</v>
      </c>
      <c r="J176" s="59">
        <f t="shared" si="14"/>
        <v>8.333333333333337E-2</v>
      </c>
      <c r="P176" s="9"/>
      <c r="Q176" s="9"/>
      <c r="R176" s="9"/>
      <c r="S176" s="71"/>
      <c r="T176" s="71"/>
      <c r="U176" s="71"/>
      <c r="V176" s="71"/>
      <c r="W176" s="71"/>
    </row>
    <row r="177" spans="1:23" s="37" customFormat="1" x14ac:dyDescent="0.25">
      <c r="A177" t="s">
        <v>15</v>
      </c>
      <c r="B177">
        <v>2019</v>
      </c>
      <c r="C177" s="1">
        <v>43617</v>
      </c>
      <c r="D177">
        <v>42</v>
      </c>
      <c r="E177">
        <v>12</v>
      </c>
      <c r="F177">
        <v>9</v>
      </c>
      <c r="G177">
        <v>6</v>
      </c>
      <c r="H177" s="22">
        <f t="shared" si="12"/>
        <v>0.66666666666666663</v>
      </c>
      <c r="I177" s="22">
        <f t="shared" si="13"/>
        <v>0.75</v>
      </c>
      <c r="J177" s="59">
        <f t="shared" si="14"/>
        <v>0.25</v>
      </c>
      <c r="P177" s="71"/>
      <c r="Q177" s="71"/>
      <c r="R177" s="71"/>
      <c r="S177" s="71"/>
      <c r="T177" s="71"/>
      <c r="U177" s="71"/>
      <c r="V177" s="71"/>
      <c r="W177" s="71"/>
    </row>
    <row r="178" spans="1:23" s="37" customFormat="1" x14ac:dyDescent="0.25">
      <c r="A178" t="s">
        <v>15</v>
      </c>
      <c r="B178">
        <v>2019</v>
      </c>
      <c r="C178" s="1">
        <v>43647</v>
      </c>
      <c r="D178">
        <v>33</v>
      </c>
      <c r="E178">
        <v>10</v>
      </c>
      <c r="F178">
        <v>6</v>
      </c>
      <c r="G178">
        <v>6</v>
      </c>
      <c r="H178" s="22">
        <f t="shared" si="12"/>
        <v>1</v>
      </c>
      <c r="I178" s="22">
        <f t="shared" si="13"/>
        <v>0.6</v>
      </c>
      <c r="J178" s="59">
        <f t="shared" si="14"/>
        <v>0.4</v>
      </c>
      <c r="P178" s="71"/>
      <c r="Q178" s="71"/>
      <c r="R178" s="71"/>
      <c r="S178" s="71"/>
      <c r="T178" s="71"/>
      <c r="U178" s="71"/>
      <c r="V178" s="71"/>
      <c r="W178" s="71"/>
    </row>
    <row r="179" spans="1:23" s="37" customFormat="1" x14ac:dyDescent="0.25">
      <c r="A179" t="s">
        <v>15</v>
      </c>
      <c r="B179">
        <v>2019</v>
      </c>
      <c r="C179" s="1">
        <v>43678</v>
      </c>
      <c r="D179">
        <v>31</v>
      </c>
      <c r="E179">
        <v>10</v>
      </c>
      <c r="F179">
        <v>8</v>
      </c>
      <c r="G179">
        <v>6</v>
      </c>
      <c r="H179" s="22">
        <f t="shared" si="12"/>
        <v>0.75</v>
      </c>
      <c r="I179" s="22">
        <f t="shared" si="13"/>
        <v>0.8</v>
      </c>
      <c r="J179" s="59">
        <f t="shared" si="14"/>
        <v>0.19999999999999996</v>
      </c>
      <c r="P179" s="71"/>
      <c r="Q179" s="71"/>
      <c r="R179" s="71"/>
      <c r="S179" s="71"/>
      <c r="T179" s="71"/>
      <c r="U179" s="71"/>
      <c r="V179" s="71"/>
      <c r="W179" s="71"/>
    </row>
    <row r="180" spans="1:23" s="37" customFormat="1" x14ac:dyDescent="0.25">
      <c r="A180" t="s">
        <v>15</v>
      </c>
      <c r="B180">
        <v>2019</v>
      </c>
      <c r="C180" s="1">
        <v>43709</v>
      </c>
      <c r="D180">
        <v>37</v>
      </c>
      <c r="E180">
        <v>4</v>
      </c>
      <c r="F180">
        <v>4</v>
      </c>
      <c r="G180">
        <v>3</v>
      </c>
      <c r="H180" s="22">
        <f t="shared" si="12"/>
        <v>0.75</v>
      </c>
      <c r="I180" s="22">
        <f t="shared" si="13"/>
        <v>1</v>
      </c>
      <c r="J180" s="59">
        <f t="shared" si="14"/>
        <v>0</v>
      </c>
      <c r="P180" s="71"/>
      <c r="Q180" s="71"/>
      <c r="R180" s="71"/>
      <c r="S180" s="71"/>
      <c r="T180" s="71"/>
      <c r="U180" s="71"/>
      <c r="V180" s="71"/>
      <c r="W180" s="71"/>
    </row>
    <row r="181" spans="1:23" s="37" customFormat="1" x14ac:dyDescent="0.25">
      <c r="A181" t="s">
        <v>15</v>
      </c>
      <c r="B181">
        <v>2019</v>
      </c>
      <c r="C181" s="1">
        <v>43739</v>
      </c>
      <c r="D181">
        <v>54</v>
      </c>
      <c r="E181">
        <v>12</v>
      </c>
      <c r="F181">
        <v>11</v>
      </c>
      <c r="G181">
        <v>8</v>
      </c>
      <c r="H181" s="22">
        <f t="shared" si="12"/>
        <v>0.72727272727272729</v>
      </c>
      <c r="I181" s="22">
        <f t="shared" si="13"/>
        <v>0.91666666666666663</v>
      </c>
      <c r="J181" s="59">
        <f t="shared" si="14"/>
        <v>8.333333333333337E-2</v>
      </c>
      <c r="P181" s="71"/>
      <c r="Q181" s="71"/>
      <c r="R181" s="71"/>
      <c r="S181" s="71"/>
      <c r="T181" s="71"/>
      <c r="U181" s="71"/>
      <c r="V181" s="71"/>
      <c r="W181" s="71"/>
    </row>
    <row r="182" spans="1:23" s="37" customFormat="1" x14ac:dyDescent="0.25">
      <c r="A182" t="s">
        <v>15</v>
      </c>
      <c r="B182">
        <v>2019</v>
      </c>
      <c r="C182" s="1">
        <v>43770</v>
      </c>
      <c r="D182">
        <v>39</v>
      </c>
      <c r="E182">
        <v>12</v>
      </c>
      <c r="F182">
        <v>9</v>
      </c>
      <c r="G182">
        <v>8</v>
      </c>
      <c r="H182" s="22">
        <f t="shared" si="12"/>
        <v>0.88888888888888884</v>
      </c>
      <c r="I182" s="22">
        <f t="shared" si="13"/>
        <v>0.75</v>
      </c>
      <c r="J182" s="59">
        <f t="shared" si="14"/>
        <v>0.25</v>
      </c>
      <c r="P182" s="71"/>
      <c r="Q182" s="71"/>
      <c r="R182" s="71"/>
      <c r="S182" s="71"/>
      <c r="T182" s="71"/>
      <c r="U182" s="71"/>
      <c r="V182" s="71"/>
      <c r="W182" s="71"/>
    </row>
    <row r="183" spans="1:23" s="37" customFormat="1" x14ac:dyDescent="0.25">
      <c r="A183" t="s">
        <v>15</v>
      </c>
      <c r="B183">
        <v>2019</v>
      </c>
      <c r="C183" s="1">
        <v>43800</v>
      </c>
      <c r="D183">
        <v>57</v>
      </c>
      <c r="E183">
        <v>16</v>
      </c>
      <c r="F183">
        <v>15</v>
      </c>
      <c r="G183">
        <v>14</v>
      </c>
      <c r="H183" s="22">
        <f t="shared" si="12"/>
        <v>0.93333333333333335</v>
      </c>
      <c r="I183" s="22">
        <f t="shared" si="13"/>
        <v>0.9375</v>
      </c>
      <c r="J183" s="59">
        <f t="shared" si="14"/>
        <v>6.25E-2</v>
      </c>
      <c r="P183" s="71"/>
      <c r="Q183" s="71"/>
      <c r="R183" s="71"/>
      <c r="S183" s="71"/>
      <c r="T183" s="71"/>
      <c r="U183" s="71"/>
      <c r="V183" s="71"/>
      <c r="W183" s="71"/>
    </row>
    <row r="184" spans="1:23" s="37" customFormat="1" x14ac:dyDescent="0.25">
      <c r="A184" t="s">
        <v>15</v>
      </c>
      <c r="B184">
        <v>2020</v>
      </c>
      <c r="C184" s="1">
        <v>43831</v>
      </c>
      <c r="D184">
        <v>49</v>
      </c>
      <c r="E184">
        <v>9</v>
      </c>
      <c r="F184">
        <v>9</v>
      </c>
      <c r="G184">
        <v>7</v>
      </c>
      <c r="H184" s="22">
        <f t="shared" si="12"/>
        <v>0.77777777777777779</v>
      </c>
      <c r="I184" s="22">
        <f t="shared" si="13"/>
        <v>1</v>
      </c>
      <c r="J184" s="59">
        <f t="shared" si="14"/>
        <v>0</v>
      </c>
      <c r="P184" s="71"/>
      <c r="Q184" s="71"/>
      <c r="R184" s="71"/>
      <c r="S184" s="71"/>
      <c r="T184" s="71"/>
      <c r="U184" s="71"/>
      <c r="V184" s="71"/>
      <c r="W184" s="71"/>
    </row>
    <row r="185" spans="1:23" s="37" customFormat="1" x14ac:dyDescent="0.25">
      <c r="A185" t="s">
        <v>15</v>
      </c>
      <c r="B185">
        <v>2020</v>
      </c>
      <c r="C185" s="1">
        <v>43862</v>
      </c>
      <c r="D185">
        <v>49</v>
      </c>
      <c r="E185">
        <v>10</v>
      </c>
      <c r="F185">
        <v>10</v>
      </c>
      <c r="G185">
        <v>9</v>
      </c>
      <c r="H185" s="22">
        <f t="shared" si="12"/>
        <v>0.9</v>
      </c>
      <c r="I185" s="22">
        <f t="shared" si="13"/>
        <v>1</v>
      </c>
      <c r="J185" s="59">
        <f t="shared" si="14"/>
        <v>0</v>
      </c>
      <c r="P185" s="71"/>
      <c r="Q185" s="71"/>
      <c r="R185" s="71"/>
      <c r="S185" s="71"/>
      <c r="T185" s="71"/>
      <c r="U185" s="71"/>
      <c r="V185" s="71"/>
      <c r="W185" s="71"/>
    </row>
    <row r="186" spans="1:23" s="37" customFormat="1" x14ac:dyDescent="0.25">
      <c r="A186" t="s">
        <v>15</v>
      </c>
      <c r="B186">
        <v>2020</v>
      </c>
      <c r="C186" s="1">
        <v>43891</v>
      </c>
      <c r="D186">
        <v>34</v>
      </c>
      <c r="E186">
        <v>5</v>
      </c>
      <c r="F186">
        <v>4</v>
      </c>
      <c r="G186">
        <v>4</v>
      </c>
      <c r="H186" s="22">
        <f t="shared" si="12"/>
        <v>1</v>
      </c>
      <c r="I186" s="22">
        <f t="shared" si="13"/>
        <v>0.8</v>
      </c>
      <c r="J186" s="59">
        <f t="shared" si="14"/>
        <v>0.19999999999999996</v>
      </c>
      <c r="P186" s="71"/>
      <c r="Q186" s="71"/>
      <c r="R186" s="71"/>
      <c r="S186" s="71"/>
      <c r="T186" s="71"/>
      <c r="U186" s="71"/>
      <c r="V186" s="71"/>
      <c r="W186" s="71"/>
    </row>
    <row r="187" spans="1:23" s="37" customFormat="1" x14ac:dyDescent="0.25">
      <c r="A187" t="s">
        <v>15</v>
      </c>
      <c r="B187">
        <v>2020</v>
      </c>
      <c r="C187" s="1">
        <v>43922</v>
      </c>
      <c r="D187">
        <v>32</v>
      </c>
      <c r="E187">
        <v>3</v>
      </c>
      <c r="F187">
        <v>2</v>
      </c>
      <c r="G187">
        <v>2</v>
      </c>
      <c r="H187" s="22">
        <f t="shared" si="12"/>
        <v>1</v>
      </c>
      <c r="I187" s="22">
        <f t="shared" si="13"/>
        <v>0.66666666666666663</v>
      </c>
      <c r="J187" s="59">
        <f t="shared" si="14"/>
        <v>0.33333333333333337</v>
      </c>
      <c r="P187" s="71"/>
      <c r="Q187" s="71"/>
      <c r="R187" s="71"/>
      <c r="S187" s="71"/>
      <c r="T187" s="71"/>
      <c r="U187" s="71"/>
      <c r="V187" s="71"/>
      <c r="W187" s="71"/>
    </row>
    <row r="188" spans="1:23" s="37" customFormat="1" x14ac:dyDescent="0.25">
      <c r="A188" t="s">
        <v>15</v>
      </c>
      <c r="B188">
        <v>2020</v>
      </c>
      <c r="C188" s="1">
        <v>43952</v>
      </c>
      <c r="D188">
        <v>39</v>
      </c>
      <c r="E188">
        <v>7</v>
      </c>
      <c r="F188">
        <v>7</v>
      </c>
      <c r="G188">
        <v>7</v>
      </c>
      <c r="H188" s="22">
        <f t="shared" si="12"/>
        <v>1</v>
      </c>
      <c r="I188" s="22">
        <f t="shared" si="13"/>
        <v>1</v>
      </c>
      <c r="J188" s="59">
        <f t="shared" si="14"/>
        <v>0</v>
      </c>
      <c r="P188" s="71"/>
      <c r="Q188" s="71"/>
      <c r="R188" s="71"/>
      <c r="S188" s="71"/>
      <c r="T188" s="71"/>
      <c r="U188" s="71"/>
      <c r="V188" s="71"/>
      <c r="W188" s="71"/>
    </row>
    <row r="189" spans="1:23" s="37" customFormat="1" x14ac:dyDescent="0.25">
      <c r="A189" t="s">
        <v>16</v>
      </c>
      <c r="B189">
        <v>2019</v>
      </c>
      <c r="C189" s="1">
        <v>43466</v>
      </c>
      <c r="D189">
        <v>94</v>
      </c>
      <c r="E189">
        <v>19</v>
      </c>
      <c r="F189">
        <v>18</v>
      </c>
      <c r="G189">
        <v>6</v>
      </c>
      <c r="H189" s="22">
        <f t="shared" si="12"/>
        <v>0.33333333333333331</v>
      </c>
      <c r="I189" s="22">
        <f t="shared" si="13"/>
        <v>0.94736842105263153</v>
      </c>
      <c r="J189" s="59">
        <f t="shared" si="14"/>
        <v>5.2631578947368474E-2</v>
      </c>
      <c r="P189" s="71"/>
      <c r="Q189" s="71"/>
      <c r="R189" s="71"/>
      <c r="S189" s="71"/>
      <c r="T189" s="71"/>
      <c r="U189" s="71"/>
      <c r="V189" s="71"/>
      <c r="W189" s="71"/>
    </row>
    <row r="190" spans="1:23" s="37" customFormat="1" x14ac:dyDescent="0.25">
      <c r="A190" t="s">
        <v>16</v>
      </c>
      <c r="B190">
        <v>2019</v>
      </c>
      <c r="C190" s="1">
        <v>43497</v>
      </c>
      <c r="D190">
        <v>102</v>
      </c>
      <c r="E190">
        <v>15</v>
      </c>
      <c r="F190">
        <v>15</v>
      </c>
      <c r="G190">
        <v>8</v>
      </c>
      <c r="H190" s="22">
        <f t="shared" si="12"/>
        <v>0.53333333333333333</v>
      </c>
      <c r="I190" s="22">
        <f t="shared" si="13"/>
        <v>1</v>
      </c>
      <c r="J190" s="59">
        <f t="shared" si="14"/>
        <v>0</v>
      </c>
      <c r="P190" s="71"/>
      <c r="Q190" s="71"/>
      <c r="R190" s="71"/>
      <c r="S190" s="71"/>
      <c r="T190" s="71"/>
      <c r="U190" s="71"/>
      <c r="V190" s="71"/>
      <c r="W190" s="71"/>
    </row>
    <row r="191" spans="1:23" s="37" customFormat="1" x14ac:dyDescent="0.25">
      <c r="A191" t="s">
        <v>16</v>
      </c>
      <c r="B191">
        <v>2019</v>
      </c>
      <c r="C191" s="1">
        <v>43525</v>
      </c>
      <c r="D191">
        <v>93</v>
      </c>
      <c r="E191">
        <v>7</v>
      </c>
      <c r="F191">
        <v>5</v>
      </c>
      <c r="G191">
        <v>4</v>
      </c>
      <c r="H191" s="22">
        <f t="shared" si="12"/>
        <v>0.8</v>
      </c>
      <c r="I191" s="22">
        <f t="shared" si="13"/>
        <v>0.7142857142857143</v>
      </c>
      <c r="J191" s="59">
        <f t="shared" si="14"/>
        <v>0.2857142857142857</v>
      </c>
      <c r="P191" s="71"/>
      <c r="Q191" s="71"/>
      <c r="R191" s="71"/>
      <c r="S191" s="71"/>
      <c r="T191" s="71"/>
      <c r="U191" s="71"/>
      <c r="V191" s="71"/>
      <c r="W191" s="71"/>
    </row>
    <row r="192" spans="1:23" s="37" customFormat="1" x14ac:dyDescent="0.25">
      <c r="A192" t="s">
        <v>16</v>
      </c>
      <c r="B192">
        <v>2019</v>
      </c>
      <c r="C192" s="1">
        <v>43556</v>
      </c>
      <c r="D192">
        <v>99</v>
      </c>
      <c r="E192">
        <v>13</v>
      </c>
      <c r="F192">
        <v>11</v>
      </c>
      <c r="G192">
        <v>5</v>
      </c>
      <c r="H192" s="22">
        <f t="shared" si="12"/>
        <v>0.45454545454545453</v>
      </c>
      <c r="I192" s="22">
        <f t="shared" si="13"/>
        <v>0.84615384615384615</v>
      </c>
      <c r="J192" s="59">
        <f t="shared" si="14"/>
        <v>0.15384615384615385</v>
      </c>
      <c r="P192" s="71"/>
      <c r="Q192" s="71"/>
      <c r="R192" s="71"/>
      <c r="S192" s="71"/>
      <c r="T192" s="71"/>
      <c r="U192" s="71"/>
      <c r="V192" s="71"/>
      <c r="W192" s="71"/>
    </row>
    <row r="193" spans="1:23" s="37" customFormat="1" x14ac:dyDescent="0.25">
      <c r="A193" t="s">
        <v>16</v>
      </c>
      <c r="B193">
        <v>2019</v>
      </c>
      <c r="C193" s="1">
        <v>43586</v>
      </c>
      <c r="D193">
        <v>102</v>
      </c>
      <c r="E193">
        <v>12</v>
      </c>
      <c r="F193">
        <v>8</v>
      </c>
      <c r="G193">
        <v>3</v>
      </c>
      <c r="H193" s="22">
        <f t="shared" si="12"/>
        <v>0.375</v>
      </c>
      <c r="I193" s="22">
        <f t="shared" si="13"/>
        <v>0.66666666666666663</v>
      </c>
      <c r="J193" s="59">
        <f t="shared" si="14"/>
        <v>0.33333333333333337</v>
      </c>
      <c r="P193" s="71"/>
      <c r="Q193" s="71"/>
      <c r="R193" s="71"/>
      <c r="S193" s="71"/>
      <c r="T193" s="71"/>
      <c r="U193" s="71"/>
      <c r="V193" s="71"/>
      <c r="W193" s="71"/>
    </row>
    <row r="194" spans="1:23" s="37" customFormat="1" x14ac:dyDescent="0.25">
      <c r="A194" t="s">
        <v>16</v>
      </c>
      <c r="B194">
        <v>2019</v>
      </c>
      <c r="C194" s="1">
        <v>43617</v>
      </c>
      <c r="D194">
        <v>85</v>
      </c>
      <c r="E194">
        <v>18</v>
      </c>
      <c r="F194">
        <v>16</v>
      </c>
      <c r="G194">
        <v>7</v>
      </c>
      <c r="H194" s="22">
        <f t="shared" si="12"/>
        <v>0.4375</v>
      </c>
      <c r="I194" s="22">
        <f t="shared" si="13"/>
        <v>0.88888888888888884</v>
      </c>
      <c r="J194" s="59">
        <f t="shared" si="14"/>
        <v>0.11111111111111116</v>
      </c>
      <c r="P194" s="71"/>
      <c r="Q194" s="71"/>
      <c r="R194" s="71"/>
      <c r="S194" s="71"/>
      <c r="T194" s="71"/>
      <c r="U194" s="71"/>
      <c r="V194" s="71"/>
      <c r="W194" s="71"/>
    </row>
    <row r="195" spans="1:23" s="37" customFormat="1" x14ac:dyDescent="0.25">
      <c r="A195" t="s">
        <v>16</v>
      </c>
      <c r="B195">
        <v>2019</v>
      </c>
      <c r="C195" s="1">
        <v>43647</v>
      </c>
      <c r="D195">
        <v>79</v>
      </c>
      <c r="E195">
        <v>17</v>
      </c>
      <c r="F195">
        <v>16</v>
      </c>
      <c r="G195">
        <v>9</v>
      </c>
      <c r="H195" s="22">
        <f t="shared" si="12"/>
        <v>0.5625</v>
      </c>
      <c r="I195" s="22">
        <f t="shared" si="13"/>
        <v>0.94117647058823528</v>
      </c>
      <c r="J195" s="59">
        <f t="shared" si="14"/>
        <v>5.8823529411764719E-2</v>
      </c>
      <c r="P195" s="71"/>
      <c r="Q195" s="71"/>
      <c r="R195" s="71"/>
      <c r="S195" s="71"/>
      <c r="T195" s="71"/>
      <c r="U195" s="71"/>
      <c r="V195" s="71"/>
      <c r="W195" s="71"/>
    </row>
    <row r="196" spans="1:23" s="37" customFormat="1" x14ac:dyDescent="0.25">
      <c r="A196" t="s">
        <v>16</v>
      </c>
      <c r="B196">
        <v>2019</v>
      </c>
      <c r="C196" s="1">
        <v>43678</v>
      </c>
      <c r="D196">
        <v>84</v>
      </c>
      <c r="E196">
        <v>11</v>
      </c>
      <c r="F196">
        <v>9</v>
      </c>
      <c r="G196">
        <v>6</v>
      </c>
      <c r="H196" s="22">
        <f t="shared" si="12"/>
        <v>0.66666666666666663</v>
      </c>
      <c r="I196" s="22">
        <f t="shared" si="13"/>
        <v>0.81818181818181823</v>
      </c>
      <c r="J196" s="59">
        <f t="shared" si="14"/>
        <v>0.18181818181818177</v>
      </c>
      <c r="P196" s="71"/>
      <c r="Q196" s="71"/>
      <c r="R196" s="71"/>
      <c r="S196" s="71"/>
      <c r="T196" s="71"/>
      <c r="U196" s="71"/>
      <c r="V196" s="71"/>
      <c r="W196" s="71"/>
    </row>
    <row r="197" spans="1:23" s="37" customFormat="1" x14ac:dyDescent="0.25">
      <c r="A197" t="s">
        <v>16</v>
      </c>
      <c r="B197">
        <v>2019</v>
      </c>
      <c r="C197" s="1">
        <v>43709</v>
      </c>
      <c r="D197">
        <v>92</v>
      </c>
      <c r="E197">
        <v>18</v>
      </c>
      <c r="F197">
        <v>15</v>
      </c>
      <c r="G197">
        <v>7</v>
      </c>
      <c r="H197" s="22">
        <f t="shared" si="12"/>
        <v>0.46666666666666667</v>
      </c>
      <c r="I197" s="22">
        <f t="shared" si="13"/>
        <v>0.83333333333333337</v>
      </c>
      <c r="J197" s="59">
        <f t="shared" si="14"/>
        <v>0.16666666666666663</v>
      </c>
      <c r="P197" s="71"/>
      <c r="Q197" s="71"/>
      <c r="R197" s="71"/>
      <c r="S197" s="71"/>
      <c r="T197" s="71"/>
      <c r="U197" s="71"/>
      <c r="V197" s="71"/>
      <c r="W197" s="71"/>
    </row>
    <row r="198" spans="1:23" s="37" customFormat="1" x14ac:dyDescent="0.25">
      <c r="A198" t="s">
        <v>16</v>
      </c>
      <c r="B198">
        <v>2019</v>
      </c>
      <c r="C198" s="1">
        <v>43739</v>
      </c>
      <c r="D198">
        <v>88</v>
      </c>
      <c r="E198">
        <v>11</v>
      </c>
      <c r="F198">
        <v>8</v>
      </c>
      <c r="G198">
        <v>5</v>
      </c>
      <c r="H198" s="22">
        <f t="shared" si="12"/>
        <v>0.625</v>
      </c>
      <c r="I198" s="22">
        <f t="shared" si="13"/>
        <v>0.72727272727272729</v>
      </c>
      <c r="J198" s="59">
        <f t="shared" si="14"/>
        <v>0.27272727272727271</v>
      </c>
      <c r="P198" s="71"/>
      <c r="Q198" s="71"/>
      <c r="R198" s="71"/>
      <c r="S198" s="71"/>
      <c r="T198" s="71"/>
      <c r="U198" s="71"/>
      <c r="V198" s="71"/>
      <c r="W198" s="71"/>
    </row>
    <row r="199" spans="1:23" s="37" customFormat="1" x14ac:dyDescent="0.25">
      <c r="A199" t="s">
        <v>16</v>
      </c>
      <c r="B199">
        <v>2019</v>
      </c>
      <c r="C199" s="1">
        <v>43770</v>
      </c>
      <c r="D199">
        <v>97</v>
      </c>
      <c r="E199">
        <v>15</v>
      </c>
      <c r="F199">
        <v>15</v>
      </c>
      <c r="G199">
        <v>4</v>
      </c>
      <c r="H199" s="22">
        <f t="shared" si="12"/>
        <v>0.26666666666666666</v>
      </c>
      <c r="I199" s="22">
        <f t="shared" si="13"/>
        <v>1</v>
      </c>
      <c r="J199" s="59">
        <f t="shared" si="14"/>
        <v>0</v>
      </c>
      <c r="P199" s="71"/>
      <c r="Q199" s="71"/>
      <c r="R199" s="71"/>
      <c r="S199" s="71"/>
      <c r="T199" s="71"/>
      <c r="U199" s="71"/>
      <c r="V199" s="71"/>
      <c r="W199" s="71"/>
    </row>
    <row r="200" spans="1:23" s="37" customFormat="1" x14ac:dyDescent="0.25">
      <c r="A200" t="s">
        <v>16</v>
      </c>
      <c r="B200">
        <v>2019</v>
      </c>
      <c r="C200" s="1">
        <v>43800</v>
      </c>
      <c r="D200">
        <v>86</v>
      </c>
      <c r="E200">
        <v>13</v>
      </c>
      <c r="F200">
        <v>12</v>
      </c>
      <c r="G200">
        <v>7</v>
      </c>
      <c r="H200" s="22">
        <f t="shared" si="12"/>
        <v>0.58333333333333337</v>
      </c>
      <c r="I200" s="22">
        <f t="shared" si="13"/>
        <v>0.92307692307692313</v>
      </c>
      <c r="J200" s="59">
        <f t="shared" si="14"/>
        <v>7.6923076923076872E-2</v>
      </c>
      <c r="P200" s="71"/>
      <c r="Q200" s="71"/>
      <c r="R200" s="71"/>
      <c r="S200" s="71"/>
      <c r="T200" s="71"/>
      <c r="U200" s="71"/>
      <c r="V200" s="71"/>
      <c r="W200" s="71"/>
    </row>
    <row r="201" spans="1:23" s="37" customFormat="1" x14ac:dyDescent="0.25">
      <c r="A201" t="s">
        <v>16</v>
      </c>
      <c r="B201">
        <v>2020</v>
      </c>
      <c r="C201" s="1">
        <v>43831</v>
      </c>
      <c r="D201">
        <v>103</v>
      </c>
      <c r="E201">
        <v>19</v>
      </c>
      <c r="F201">
        <v>16</v>
      </c>
      <c r="G201">
        <v>7</v>
      </c>
      <c r="H201" s="22">
        <f t="shared" si="12"/>
        <v>0.4375</v>
      </c>
      <c r="I201" s="22">
        <f t="shared" si="13"/>
        <v>0.84210526315789469</v>
      </c>
      <c r="J201" s="59">
        <f t="shared" si="14"/>
        <v>0.15789473684210531</v>
      </c>
      <c r="P201" s="71"/>
      <c r="Q201" s="71"/>
      <c r="R201" s="71"/>
      <c r="S201" s="71"/>
      <c r="T201" s="71"/>
      <c r="U201" s="71"/>
      <c r="V201" s="71"/>
      <c r="W201" s="71"/>
    </row>
    <row r="202" spans="1:23" s="37" customFormat="1" x14ac:dyDescent="0.25">
      <c r="A202" t="s">
        <v>16</v>
      </c>
      <c r="B202">
        <v>2020</v>
      </c>
      <c r="C202" s="1">
        <v>43862</v>
      </c>
      <c r="D202">
        <v>83</v>
      </c>
      <c r="E202">
        <v>10</v>
      </c>
      <c r="F202">
        <v>9</v>
      </c>
      <c r="G202">
        <v>6</v>
      </c>
      <c r="H202" s="22">
        <f t="shared" si="12"/>
        <v>0.66666666666666663</v>
      </c>
      <c r="I202" s="22">
        <f t="shared" si="13"/>
        <v>0.9</v>
      </c>
      <c r="J202" s="59">
        <f t="shared" si="14"/>
        <v>9.9999999999999978E-2</v>
      </c>
      <c r="P202" s="71"/>
      <c r="Q202" s="71"/>
      <c r="R202" s="71"/>
      <c r="S202" s="71"/>
      <c r="T202" s="71"/>
      <c r="U202" s="71"/>
      <c r="V202" s="71"/>
      <c r="W202" s="71"/>
    </row>
    <row r="203" spans="1:23" s="37" customFormat="1" x14ac:dyDescent="0.25">
      <c r="A203" t="s">
        <v>16</v>
      </c>
      <c r="B203">
        <v>2020</v>
      </c>
      <c r="C203" s="1">
        <v>43891</v>
      </c>
      <c r="D203">
        <v>93</v>
      </c>
      <c r="E203">
        <v>11</v>
      </c>
      <c r="F203">
        <v>9</v>
      </c>
      <c r="G203">
        <v>5</v>
      </c>
      <c r="H203" s="22">
        <f t="shared" si="12"/>
        <v>0.55555555555555558</v>
      </c>
      <c r="I203" s="22">
        <f t="shared" si="13"/>
        <v>0.81818181818181823</v>
      </c>
      <c r="J203" s="59">
        <f t="shared" si="14"/>
        <v>0.18181818181818177</v>
      </c>
      <c r="P203" s="71"/>
      <c r="Q203" s="71"/>
      <c r="R203" s="71"/>
      <c r="S203" s="71"/>
      <c r="T203" s="71"/>
      <c r="U203" s="71"/>
      <c r="V203" s="71"/>
      <c r="W203" s="71"/>
    </row>
    <row r="204" spans="1:23" s="37" customFormat="1" x14ac:dyDescent="0.25">
      <c r="A204" t="s">
        <v>16</v>
      </c>
      <c r="B204">
        <v>2020</v>
      </c>
      <c r="C204" s="1">
        <v>43922</v>
      </c>
      <c r="D204">
        <v>48</v>
      </c>
      <c r="E204">
        <v>6</v>
      </c>
      <c r="F204">
        <v>5</v>
      </c>
      <c r="G204">
        <v>1</v>
      </c>
      <c r="H204" s="22">
        <f t="shared" si="12"/>
        <v>0.2</v>
      </c>
      <c r="I204" s="22">
        <f t="shared" si="13"/>
        <v>0.83333333333333337</v>
      </c>
      <c r="J204" s="59">
        <f t="shared" si="14"/>
        <v>0.16666666666666663</v>
      </c>
      <c r="P204" s="71"/>
      <c r="Q204" s="71"/>
      <c r="R204" s="71"/>
      <c r="S204" s="71"/>
      <c r="T204" s="71"/>
      <c r="U204" s="71"/>
      <c r="V204" s="71"/>
      <c r="W204" s="71"/>
    </row>
    <row r="205" spans="1:23" s="37" customFormat="1" x14ac:dyDescent="0.25">
      <c r="A205" t="s">
        <v>16</v>
      </c>
      <c r="B205">
        <v>2020</v>
      </c>
      <c r="C205" s="1">
        <v>43952</v>
      </c>
      <c r="D205">
        <v>68</v>
      </c>
      <c r="E205">
        <v>7</v>
      </c>
      <c r="F205">
        <v>6</v>
      </c>
      <c r="G205">
        <v>2</v>
      </c>
      <c r="H205" s="22">
        <f t="shared" si="12"/>
        <v>0.33333333333333331</v>
      </c>
      <c r="I205" s="22">
        <f t="shared" si="13"/>
        <v>0.8571428571428571</v>
      </c>
      <c r="J205" s="59">
        <f t="shared" si="14"/>
        <v>0.1428571428571429</v>
      </c>
      <c r="P205" s="71"/>
      <c r="Q205" s="71"/>
      <c r="R205" s="71"/>
      <c r="S205" s="71"/>
      <c r="T205" s="71"/>
      <c r="U205" s="71"/>
      <c r="V205" s="71"/>
      <c r="W205" s="71"/>
    </row>
    <row r="206" spans="1:23" s="37" customFormat="1" x14ac:dyDescent="0.25">
      <c r="A206" t="s">
        <v>17</v>
      </c>
      <c r="B206">
        <v>2019</v>
      </c>
      <c r="C206" s="1">
        <v>43466</v>
      </c>
      <c r="D206">
        <v>128</v>
      </c>
      <c r="E206">
        <v>36</v>
      </c>
      <c r="F206">
        <v>35</v>
      </c>
      <c r="G206">
        <v>22</v>
      </c>
      <c r="H206" s="22">
        <f t="shared" si="12"/>
        <v>0.62857142857142856</v>
      </c>
      <c r="I206" s="22">
        <f t="shared" si="13"/>
        <v>0.97222222222222221</v>
      </c>
      <c r="J206" s="59">
        <f t="shared" si="14"/>
        <v>2.777777777777779E-2</v>
      </c>
      <c r="P206" s="71"/>
      <c r="Q206" s="71"/>
      <c r="R206" s="71"/>
      <c r="S206" s="71"/>
      <c r="T206" s="71"/>
      <c r="U206" s="71"/>
      <c r="V206" s="71"/>
      <c r="W206" s="71"/>
    </row>
    <row r="207" spans="1:23" s="37" customFormat="1" x14ac:dyDescent="0.25">
      <c r="A207" t="s">
        <v>17</v>
      </c>
      <c r="B207">
        <v>2019</v>
      </c>
      <c r="C207" s="1">
        <v>43497</v>
      </c>
      <c r="D207">
        <v>149</v>
      </c>
      <c r="E207">
        <v>35</v>
      </c>
      <c r="F207">
        <v>33</v>
      </c>
      <c r="G207">
        <v>13</v>
      </c>
      <c r="H207" s="22">
        <f t="shared" si="12"/>
        <v>0.39393939393939392</v>
      </c>
      <c r="I207" s="22">
        <f t="shared" si="13"/>
        <v>0.94285714285714284</v>
      </c>
      <c r="J207" s="59">
        <f t="shared" si="14"/>
        <v>5.7142857142857162E-2</v>
      </c>
      <c r="P207" s="71"/>
      <c r="Q207" s="71"/>
      <c r="R207" s="71"/>
      <c r="S207" s="71"/>
      <c r="T207" s="71"/>
      <c r="U207" s="71"/>
      <c r="V207" s="71"/>
      <c r="W207" s="71"/>
    </row>
    <row r="208" spans="1:23" s="37" customFormat="1" x14ac:dyDescent="0.25">
      <c r="A208" t="s">
        <v>17</v>
      </c>
      <c r="B208">
        <v>2019</v>
      </c>
      <c r="C208" s="1">
        <v>43525</v>
      </c>
      <c r="D208">
        <v>121</v>
      </c>
      <c r="E208">
        <v>34</v>
      </c>
      <c r="F208">
        <v>34</v>
      </c>
      <c r="G208">
        <v>20</v>
      </c>
      <c r="H208" s="22">
        <f t="shared" si="12"/>
        <v>0.58823529411764708</v>
      </c>
      <c r="I208" s="22">
        <f t="shared" si="13"/>
        <v>1</v>
      </c>
      <c r="J208" s="59">
        <f t="shared" si="14"/>
        <v>0</v>
      </c>
      <c r="P208" s="71"/>
      <c r="Q208" s="71"/>
      <c r="R208" s="71"/>
      <c r="S208" s="71"/>
      <c r="T208" s="71"/>
      <c r="U208" s="71"/>
      <c r="V208" s="71"/>
      <c r="W208" s="71"/>
    </row>
    <row r="209" spans="1:23" s="37" customFormat="1" x14ac:dyDescent="0.25">
      <c r="A209" t="s">
        <v>17</v>
      </c>
      <c r="B209">
        <v>2019</v>
      </c>
      <c r="C209" s="1">
        <v>43556</v>
      </c>
      <c r="D209">
        <v>131</v>
      </c>
      <c r="E209">
        <v>29</v>
      </c>
      <c r="F209">
        <v>27</v>
      </c>
      <c r="G209">
        <v>21</v>
      </c>
      <c r="H209" s="22">
        <f t="shared" si="12"/>
        <v>0.77777777777777779</v>
      </c>
      <c r="I209" s="22">
        <f t="shared" si="13"/>
        <v>0.93103448275862066</v>
      </c>
      <c r="J209" s="59">
        <f t="shared" si="14"/>
        <v>6.8965517241379337E-2</v>
      </c>
      <c r="P209" s="71"/>
      <c r="Q209" s="71"/>
      <c r="R209" s="71"/>
      <c r="S209" s="71"/>
      <c r="T209" s="71"/>
      <c r="U209" s="71"/>
      <c r="V209" s="71"/>
      <c r="W209" s="71"/>
    </row>
    <row r="210" spans="1:23" s="37" customFormat="1" x14ac:dyDescent="0.25">
      <c r="A210" t="s">
        <v>17</v>
      </c>
      <c r="B210">
        <v>2019</v>
      </c>
      <c r="C210" s="1">
        <v>43586</v>
      </c>
      <c r="D210">
        <v>117</v>
      </c>
      <c r="E210">
        <v>28</v>
      </c>
      <c r="F210">
        <v>27</v>
      </c>
      <c r="G210">
        <v>14</v>
      </c>
      <c r="H210" s="22">
        <f t="shared" si="12"/>
        <v>0.51851851851851849</v>
      </c>
      <c r="I210" s="22">
        <f t="shared" si="13"/>
        <v>0.9642857142857143</v>
      </c>
      <c r="J210" s="59">
        <f t="shared" si="14"/>
        <v>3.5714285714285698E-2</v>
      </c>
      <c r="P210" s="71"/>
      <c r="Q210" s="71"/>
      <c r="R210" s="71"/>
      <c r="S210" s="71"/>
      <c r="T210" s="71"/>
      <c r="U210" s="71"/>
      <c r="V210" s="71"/>
      <c r="W210" s="71"/>
    </row>
    <row r="211" spans="1:23" s="37" customFormat="1" x14ac:dyDescent="0.25">
      <c r="A211" t="s">
        <v>17</v>
      </c>
      <c r="B211">
        <v>2019</v>
      </c>
      <c r="C211" s="1">
        <v>43617</v>
      </c>
      <c r="D211">
        <v>101</v>
      </c>
      <c r="E211">
        <v>30</v>
      </c>
      <c r="F211">
        <v>29</v>
      </c>
      <c r="G211">
        <v>9</v>
      </c>
      <c r="H211" s="22">
        <f t="shared" si="12"/>
        <v>0.31034482758620691</v>
      </c>
      <c r="I211" s="22">
        <f t="shared" si="13"/>
        <v>0.96666666666666667</v>
      </c>
      <c r="J211" s="59">
        <f t="shared" si="14"/>
        <v>3.3333333333333326E-2</v>
      </c>
      <c r="P211" s="71"/>
      <c r="Q211" s="71"/>
      <c r="R211" s="71"/>
      <c r="S211" s="71"/>
      <c r="T211" s="71"/>
      <c r="U211" s="71"/>
      <c r="V211" s="71"/>
      <c r="W211" s="71"/>
    </row>
    <row r="212" spans="1:23" s="37" customFormat="1" x14ac:dyDescent="0.25">
      <c r="A212" t="s">
        <v>17</v>
      </c>
      <c r="B212">
        <v>2019</v>
      </c>
      <c r="C212" s="1">
        <v>43647</v>
      </c>
      <c r="D212">
        <v>115</v>
      </c>
      <c r="E212">
        <v>25</v>
      </c>
      <c r="F212">
        <v>25</v>
      </c>
      <c r="G212">
        <v>15</v>
      </c>
      <c r="H212" s="22">
        <f t="shared" si="12"/>
        <v>0.6</v>
      </c>
      <c r="I212" s="22">
        <f t="shared" si="13"/>
        <v>1</v>
      </c>
      <c r="J212" s="59">
        <f t="shared" si="14"/>
        <v>0</v>
      </c>
      <c r="P212" s="71"/>
      <c r="Q212" s="71"/>
      <c r="R212" s="71"/>
      <c r="S212" s="71"/>
      <c r="T212" s="71"/>
      <c r="U212" s="71"/>
      <c r="V212" s="71"/>
      <c r="W212" s="71"/>
    </row>
    <row r="213" spans="1:23" s="37" customFormat="1" x14ac:dyDescent="0.25">
      <c r="A213" t="s">
        <v>17</v>
      </c>
      <c r="B213">
        <v>2019</v>
      </c>
      <c r="C213" s="1">
        <v>43678</v>
      </c>
      <c r="D213">
        <v>108</v>
      </c>
      <c r="E213">
        <v>32</v>
      </c>
      <c r="F213">
        <v>32</v>
      </c>
      <c r="G213">
        <v>15</v>
      </c>
      <c r="H213" s="22">
        <f t="shared" si="12"/>
        <v>0.46875</v>
      </c>
      <c r="I213" s="22">
        <f t="shared" si="13"/>
        <v>1</v>
      </c>
      <c r="J213" s="59">
        <f t="shared" si="14"/>
        <v>0</v>
      </c>
      <c r="P213" s="71"/>
      <c r="Q213" s="71"/>
      <c r="R213" s="71"/>
      <c r="S213" s="71"/>
      <c r="T213" s="71"/>
      <c r="U213" s="71"/>
      <c r="V213" s="71"/>
      <c r="W213" s="71"/>
    </row>
    <row r="214" spans="1:23" s="37" customFormat="1" x14ac:dyDescent="0.25">
      <c r="A214" t="s">
        <v>17</v>
      </c>
      <c r="B214">
        <v>2019</v>
      </c>
      <c r="C214" s="1">
        <v>43709</v>
      </c>
      <c r="D214">
        <v>133</v>
      </c>
      <c r="E214">
        <v>30</v>
      </c>
      <c r="F214">
        <v>30</v>
      </c>
      <c r="G214">
        <v>17</v>
      </c>
      <c r="H214" s="22">
        <f t="shared" si="12"/>
        <v>0.56666666666666665</v>
      </c>
      <c r="I214" s="22">
        <f t="shared" si="13"/>
        <v>1</v>
      </c>
      <c r="J214" s="59">
        <f t="shared" si="14"/>
        <v>0</v>
      </c>
      <c r="P214" s="71"/>
      <c r="Q214" s="71"/>
      <c r="R214" s="71"/>
      <c r="S214" s="71"/>
      <c r="T214" s="71"/>
      <c r="U214" s="71"/>
      <c r="V214" s="71"/>
      <c r="W214" s="71"/>
    </row>
    <row r="215" spans="1:23" s="37" customFormat="1" x14ac:dyDescent="0.25">
      <c r="A215" t="s">
        <v>17</v>
      </c>
      <c r="B215">
        <v>2019</v>
      </c>
      <c r="C215" s="1">
        <v>43739</v>
      </c>
      <c r="D215">
        <v>156</v>
      </c>
      <c r="E215">
        <v>38</v>
      </c>
      <c r="F215">
        <v>34</v>
      </c>
      <c r="G215">
        <v>15</v>
      </c>
      <c r="H215" s="22">
        <f t="shared" si="12"/>
        <v>0.44117647058823528</v>
      </c>
      <c r="I215" s="22">
        <f t="shared" si="13"/>
        <v>0.89473684210526316</v>
      </c>
      <c r="J215" s="59">
        <f t="shared" si="14"/>
        <v>0.10526315789473684</v>
      </c>
      <c r="P215" s="71"/>
      <c r="Q215" s="71"/>
      <c r="R215" s="71"/>
      <c r="S215" s="71"/>
      <c r="T215" s="71"/>
      <c r="U215" s="71"/>
      <c r="V215" s="71"/>
      <c r="W215" s="71"/>
    </row>
    <row r="216" spans="1:23" s="37" customFormat="1" x14ac:dyDescent="0.25">
      <c r="A216" t="s">
        <v>17</v>
      </c>
      <c r="B216">
        <v>2019</v>
      </c>
      <c r="C216" s="1">
        <v>43770</v>
      </c>
      <c r="D216">
        <v>143</v>
      </c>
      <c r="E216">
        <v>38</v>
      </c>
      <c r="F216">
        <v>37</v>
      </c>
      <c r="G216">
        <v>13</v>
      </c>
      <c r="H216" s="22">
        <f t="shared" si="12"/>
        <v>0.35135135135135137</v>
      </c>
      <c r="I216" s="22">
        <f t="shared" si="13"/>
        <v>0.97368421052631582</v>
      </c>
      <c r="J216" s="59">
        <f t="shared" si="14"/>
        <v>2.6315789473684181E-2</v>
      </c>
      <c r="P216" s="71"/>
      <c r="Q216" s="71"/>
      <c r="R216" s="71"/>
      <c r="S216" s="71"/>
      <c r="T216" s="71"/>
      <c r="U216" s="71"/>
      <c r="V216" s="71"/>
      <c r="W216" s="71"/>
    </row>
    <row r="217" spans="1:23" s="37" customFormat="1" x14ac:dyDescent="0.25">
      <c r="A217" t="s">
        <v>17</v>
      </c>
      <c r="B217">
        <v>2019</v>
      </c>
      <c r="C217" s="1">
        <v>43800</v>
      </c>
      <c r="D217">
        <v>118</v>
      </c>
      <c r="E217">
        <v>18</v>
      </c>
      <c r="F217">
        <v>17</v>
      </c>
      <c r="G217">
        <v>8</v>
      </c>
      <c r="H217" s="22">
        <f t="shared" si="12"/>
        <v>0.47058823529411764</v>
      </c>
      <c r="I217" s="22">
        <f t="shared" si="13"/>
        <v>0.94444444444444442</v>
      </c>
      <c r="J217" s="59">
        <f t="shared" si="14"/>
        <v>5.555555555555558E-2</v>
      </c>
      <c r="P217" s="71"/>
      <c r="Q217" s="71"/>
      <c r="R217" s="71"/>
      <c r="S217" s="71"/>
      <c r="T217" s="71"/>
      <c r="U217" s="71"/>
      <c r="V217" s="71"/>
      <c r="W217" s="71"/>
    </row>
    <row r="218" spans="1:23" s="37" customFormat="1" x14ac:dyDescent="0.25">
      <c r="A218" t="s">
        <v>17</v>
      </c>
      <c r="B218">
        <v>2020</v>
      </c>
      <c r="C218" s="1">
        <v>43831</v>
      </c>
      <c r="D218">
        <v>137</v>
      </c>
      <c r="E218">
        <v>46</v>
      </c>
      <c r="F218">
        <v>45</v>
      </c>
      <c r="G218">
        <v>26</v>
      </c>
      <c r="H218" s="22">
        <f t="shared" si="12"/>
        <v>0.57777777777777772</v>
      </c>
      <c r="I218" s="22">
        <f t="shared" si="13"/>
        <v>0.97826086956521741</v>
      </c>
      <c r="J218" s="59">
        <f t="shared" si="14"/>
        <v>2.1739130434782594E-2</v>
      </c>
      <c r="P218" s="71"/>
      <c r="Q218" s="71"/>
      <c r="R218" s="71"/>
      <c r="S218" s="71"/>
      <c r="T218" s="71"/>
      <c r="U218" s="71"/>
      <c r="V218" s="71"/>
      <c r="W218" s="71"/>
    </row>
    <row r="219" spans="1:23" s="37" customFormat="1" x14ac:dyDescent="0.25">
      <c r="A219" t="s">
        <v>17</v>
      </c>
      <c r="B219">
        <v>2020</v>
      </c>
      <c r="C219" s="1">
        <v>43862</v>
      </c>
      <c r="D219">
        <v>124</v>
      </c>
      <c r="E219">
        <v>24</v>
      </c>
      <c r="F219">
        <v>24</v>
      </c>
      <c r="G219">
        <v>9</v>
      </c>
      <c r="H219" s="22">
        <f t="shared" si="12"/>
        <v>0.375</v>
      </c>
      <c r="I219" s="22">
        <f t="shared" si="13"/>
        <v>1</v>
      </c>
      <c r="J219" s="59">
        <f t="shared" si="14"/>
        <v>0</v>
      </c>
      <c r="P219" s="71"/>
      <c r="Q219" s="71"/>
      <c r="R219" s="71"/>
      <c r="S219" s="71"/>
      <c r="T219" s="71"/>
      <c r="U219" s="71"/>
      <c r="V219" s="71"/>
      <c r="W219" s="71"/>
    </row>
    <row r="220" spans="1:23" s="37" customFormat="1" x14ac:dyDescent="0.25">
      <c r="A220" t="s">
        <v>17</v>
      </c>
      <c r="B220">
        <v>2020</v>
      </c>
      <c r="C220" s="1">
        <v>43891</v>
      </c>
      <c r="D220">
        <v>116</v>
      </c>
      <c r="E220">
        <v>20</v>
      </c>
      <c r="F220">
        <v>18</v>
      </c>
      <c r="G220">
        <v>10</v>
      </c>
      <c r="H220" s="22">
        <f t="shared" si="12"/>
        <v>0.55555555555555558</v>
      </c>
      <c r="I220" s="22">
        <f t="shared" si="13"/>
        <v>0.9</v>
      </c>
      <c r="J220" s="59">
        <f t="shared" si="14"/>
        <v>9.9999999999999978E-2</v>
      </c>
      <c r="P220" s="71"/>
      <c r="Q220" s="71"/>
      <c r="R220" s="71"/>
      <c r="S220" s="71"/>
      <c r="T220" s="71"/>
      <c r="U220" s="71"/>
      <c r="V220" s="71"/>
      <c r="W220" s="71"/>
    </row>
    <row r="221" spans="1:23" s="37" customFormat="1" x14ac:dyDescent="0.25">
      <c r="A221" t="s">
        <v>17</v>
      </c>
      <c r="B221">
        <v>2020</v>
      </c>
      <c r="C221" s="1">
        <v>43922</v>
      </c>
      <c r="D221">
        <v>114</v>
      </c>
      <c r="E221">
        <v>25</v>
      </c>
      <c r="F221">
        <v>23</v>
      </c>
      <c r="G221">
        <v>12</v>
      </c>
      <c r="H221" s="22">
        <f t="shared" si="12"/>
        <v>0.52173913043478259</v>
      </c>
      <c r="I221" s="22">
        <f t="shared" si="13"/>
        <v>0.92</v>
      </c>
      <c r="J221" s="59">
        <f t="shared" si="14"/>
        <v>7.999999999999996E-2</v>
      </c>
      <c r="P221" s="71"/>
      <c r="Q221" s="71"/>
      <c r="R221" s="71"/>
      <c r="S221" s="71"/>
      <c r="T221" s="71"/>
      <c r="U221" s="71"/>
      <c r="V221" s="71"/>
      <c r="W221" s="71"/>
    </row>
    <row r="222" spans="1:23" s="37" customFormat="1" x14ac:dyDescent="0.25">
      <c r="A222" t="s">
        <v>17</v>
      </c>
      <c r="B222">
        <v>2020</v>
      </c>
      <c r="C222" s="1">
        <v>43952</v>
      </c>
      <c r="D222">
        <v>86</v>
      </c>
      <c r="E222">
        <v>21</v>
      </c>
      <c r="F222">
        <v>19</v>
      </c>
      <c r="G222">
        <v>11</v>
      </c>
      <c r="H222" s="22">
        <f t="shared" si="12"/>
        <v>0.57894736842105265</v>
      </c>
      <c r="I222" s="22">
        <f t="shared" si="13"/>
        <v>0.90476190476190477</v>
      </c>
      <c r="J222" s="59">
        <f t="shared" si="14"/>
        <v>9.5238095238095233E-2</v>
      </c>
      <c r="P222" s="71"/>
      <c r="Q222" s="71"/>
      <c r="R222" s="71"/>
      <c r="S222" s="71"/>
      <c r="T222" s="71"/>
      <c r="U222" s="71"/>
      <c r="V222" s="71"/>
      <c r="W222" s="71"/>
    </row>
    <row r="223" spans="1:23" s="37" customFormat="1" x14ac:dyDescent="0.25">
      <c r="C223" s="38"/>
      <c r="P223" s="71"/>
      <c r="Q223" s="71"/>
      <c r="R223" s="71"/>
      <c r="S223" s="71"/>
      <c r="T223" s="71"/>
      <c r="U223" s="71"/>
      <c r="V223" s="71"/>
      <c r="W223" s="71"/>
    </row>
    <row r="224" spans="1:23" s="37" customFormat="1" x14ac:dyDescent="0.25">
      <c r="C224" s="38"/>
      <c r="P224" s="71"/>
      <c r="Q224" s="71"/>
      <c r="R224" s="71"/>
      <c r="S224" s="71"/>
      <c r="T224" s="71"/>
      <c r="U224" s="71"/>
      <c r="V224" s="71"/>
      <c r="W224" s="71"/>
    </row>
    <row r="225" spans="3:23" s="37" customFormat="1" x14ac:dyDescent="0.25">
      <c r="C225" s="38"/>
      <c r="P225" s="71"/>
      <c r="Q225" s="71"/>
      <c r="R225" s="71"/>
      <c r="S225" s="71"/>
      <c r="T225" s="71"/>
      <c r="U225" s="71"/>
      <c r="V225" s="71"/>
      <c r="W225" s="71"/>
    </row>
    <row r="226" spans="3:23" s="37" customFormat="1" x14ac:dyDescent="0.25">
      <c r="C226" s="38"/>
      <c r="P226" s="71"/>
      <c r="Q226" s="71"/>
      <c r="R226" s="71"/>
      <c r="S226" s="71"/>
      <c r="T226" s="71"/>
      <c r="U226" s="71"/>
      <c r="V226" s="71"/>
      <c r="W226" s="71"/>
    </row>
    <row r="227" spans="3:23" s="37" customFormat="1" x14ac:dyDescent="0.25">
      <c r="C227" s="38"/>
      <c r="P227" s="71"/>
      <c r="Q227" s="71"/>
      <c r="R227" s="71"/>
      <c r="S227" s="71"/>
      <c r="T227" s="71"/>
      <c r="U227" s="71"/>
      <c r="V227" s="71"/>
      <c r="W227" s="71"/>
    </row>
    <row r="228" spans="3:23" s="37" customFormat="1" x14ac:dyDescent="0.25">
      <c r="C228" s="38"/>
      <c r="P228" s="71"/>
      <c r="Q228" s="71"/>
      <c r="R228" s="71"/>
      <c r="S228" s="71"/>
      <c r="T228" s="71"/>
      <c r="U228" s="71"/>
      <c r="V228" s="71"/>
      <c r="W228" s="71"/>
    </row>
    <row r="229" spans="3:23" s="37" customFormat="1" x14ac:dyDescent="0.25">
      <c r="C229" s="38"/>
      <c r="P229" s="71"/>
      <c r="Q229" s="71"/>
      <c r="R229" s="71"/>
      <c r="S229" s="71"/>
      <c r="T229" s="71"/>
      <c r="U229" s="71"/>
      <c r="V229" s="71"/>
      <c r="W229" s="71"/>
    </row>
    <row r="230" spans="3:23" s="37" customFormat="1" x14ac:dyDescent="0.25">
      <c r="C230" s="38"/>
      <c r="P230" s="71"/>
      <c r="Q230" s="71"/>
      <c r="R230" s="71"/>
      <c r="S230" s="71"/>
      <c r="T230" s="71"/>
      <c r="U230" s="71"/>
      <c r="V230" s="71"/>
      <c r="W230" s="71"/>
    </row>
    <row r="231" spans="3:23" s="37" customFormat="1" x14ac:dyDescent="0.25">
      <c r="C231" s="38"/>
      <c r="P231" s="71"/>
      <c r="Q231" s="71"/>
      <c r="R231" s="71"/>
      <c r="S231" s="71"/>
      <c r="T231" s="71"/>
      <c r="U231" s="71"/>
      <c r="V231" s="71"/>
      <c r="W231" s="71"/>
    </row>
    <row r="232" spans="3:23" s="37" customFormat="1" x14ac:dyDescent="0.25">
      <c r="C232" s="38"/>
      <c r="P232" s="71"/>
      <c r="Q232" s="71"/>
      <c r="R232" s="71"/>
      <c r="S232" s="71"/>
      <c r="T232" s="71"/>
      <c r="U232" s="71"/>
      <c r="V232" s="71"/>
      <c r="W232" s="71"/>
    </row>
    <row r="233" spans="3:23" s="37" customFormat="1" x14ac:dyDescent="0.25">
      <c r="C233" s="38"/>
      <c r="P233" s="71"/>
      <c r="Q233" s="71"/>
      <c r="R233" s="71"/>
      <c r="S233" s="71"/>
      <c r="T233" s="71"/>
      <c r="U233" s="71"/>
      <c r="V233" s="71"/>
      <c r="W233" s="71"/>
    </row>
    <row r="234" spans="3:23" s="37" customFormat="1" x14ac:dyDescent="0.25">
      <c r="C234" s="38"/>
      <c r="P234" s="71"/>
      <c r="Q234" s="71"/>
      <c r="R234" s="71"/>
      <c r="S234" s="71"/>
      <c r="T234" s="71"/>
      <c r="U234" s="71"/>
      <c r="V234" s="71"/>
      <c r="W234" s="71"/>
    </row>
    <row r="235" spans="3:23" s="37" customFormat="1" x14ac:dyDescent="0.25">
      <c r="C235" s="38"/>
      <c r="P235" s="71"/>
      <c r="Q235" s="71"/>
      <c r="R235" s="71"/>
      <c r="S235" s="71"/>
      <c r="T235" s="71"/>
      <c r="U235" s="71"/>
      <c r="V235" s="71"/>
      <c r="W235" s="71"/>
    </row>
    <row r="236" spans="3:23" s="37" customFormat="1" x14ac:dyDescent="0.25">
      <c r="C236" s="38"/>
      <c r="P236" s="71"/>
      <c r="Q236" s="71"/>
      <c r="R236" s="71"/>
      <c r="S236" s="71"/>
      <c r="T236" s="71"/>
      <c r="U236" s="71"/>
      <c r="V236" s="71"/>
      <c r="W236" s="71"/>
    </row>
    <row r="237" spans="3:23" s="37" customFormat="1" x14ac:dyDescent="0.25">
      <c r="C237" s="38"/>
      <c r="P237" s="71"/>
      <c r="Q237" s="71"/>
      <c r="R237" s="71"/>
      <c r="S237" s="71"/>
      <c r="T237" s="71"/>
      <c r="U237" s="71"/>
      <c r="V237" s="71"/>
      <c r="W237" s="71"/>
    </row>
    <row r="238" spans="3:23" s="37" customFormat="1" x14ac:dyDescent="0.25">
      <c r="C238" s="38"/>
      <c r="P238" s="71"/>
      <c r="Q238" s="71"/>
      <c r="R238" s="71"/>
      <c r="S238" s="71"/>
      <c r="T238" s="71"/>
      <c r="U238" s="71"/>
      <c r="V238" s="71"/>
      <c r="W238" s="71"/>
    </row>
    <row r="239" spans="3:23" s="37" customFormat="1" x14ac:dyDescent="0.25">
      <c r="C239" s="38"/>
      <c r="P239" s="71"/>
      <c r="Q239" s="71"/>
      <c r="R239" s="71"/>
      <c r="S239" s="71"/>
      <c r="T239" s="71"/>
      <c r="U239" s="71"/>
      <c r="V239" s="71"/>
      <c r="W239" s="71"/>
    </row>
    <row r="240" spans="3:23" s="37" customFormat="1" x14ac:dyDescent="0.25">
      <c r="C240" s="38"/>
      <c r="P240" s="71"/>
      <c r="Q240" s="71"/>
      <c r="R240" s="71"/>
      <c r="S240" s="71"/>
      <c r="T240" s="71"/>
      <c r="U240" s="71"/>
      <c r="V240" s="71"/>
      <c r="W240" s="71"/>
    </row>
    <row r="241" spans="3:23" s="37" customFormat="1" x14ac:dyDescent="0.25">
      <c r="C241" s="38"/>
      <c r="P241" s="71"/>
      <c r="Q241" s="71"/>
      <c r="R241" s="71"/>
      <c r="S241" s="71"/>
      <c r="T241" s="71"/>
      <c r="U241" s="71"/>
      <c r="V241" s="71"/>
      <c r="W241" s="71"/>
    </row>
    <row r="242" spans="3:23" s="37" customFormat="1" x14ac:dyDescent="0.25">
      <c r="C242" s="38"/>
      <c r="P242" s="71"/>
      <c r="Q242" s="71"/>
      <c r="R242" s="71"/>
      <c r="S242" s="71"/>
      <c r="T242" s="71"/>
      <c r="U242" s="71"/>
      <c r="V242" s="71"/>
      <c r="W242" s="71"/>
    </row>
    <row r="243" spans="3:23" s="37" customFormat="1" x14ac:dyDescent="0.25">
      <c r="C243" s="38"/>
      <c r="P243" s="71"/>
      <c r="Q243" s="71"/>
      <c r="R243" s="71"/>
      <c r="S243" s="71"/>
      <c r="T243" s="71"/>
      <c r="U243" s="71"/>
      <c r="V243" s="71"/>
      <c r="W243" s="71"/>
    </row>
    <row r="244" spans="3:23" s="37" customFormat="1" x14ac:dyDescent="0.25">
      <c r="C244" s="38"/>
      <c r="P244" s="71"/>
      <c r="Q244" s="71"/>
      <c r="R244" s="71"/>
      <c r="S244" s="71"/>
      <c r="T244" s="71"/>
      <c r="U244" s="71"/>
      <c r="V244" s="71"/>
      <c r="W244" s="71"/>
    </row>
    <row r="245" spans="3:23" s="37" customFormat="1" x14ac:dyDescent="0.25">
      <c r="C245" s="38"/>
      <c r="P245" s="71"/>
      <c r="Q245" s="71"/>
      <c r="R245" s="71"/>
      <c r="S245" s="71"/>
      <c r="T245" s="71"/>
      <c r="U245" s="71"/>
      <c r="V245" s="71"/>
      <c r="W245" s="71"/>
    </row>
    <row r="246" spans="3:23" s="37" customFormat="1" x14ac:dyDescent="0.25">
      <c r="C246" s="38"/>
      <c r="P246" s="71"/>
      <c r="Q246" s="71"/>
      <c r="R246" s="71"/>
      <c r="S246" s="71"/>
      <c r="T246" s="71"/>
      <c r="U246" s="71"/>
      <c r="V246" s="71"/>
      <c r="W246" s="71"/>
    </row>
    <row r="247" spans="3:23" s="37" customFormat="1" x14ac:dyDescent="0.25">
      <c r="C247" s="38"/>
      <c r="P247" s="71"/>
      <c r="Q247" s="71"/>
      <c r="R247" s="71"/>
      <c r="S247" s="71"/>
      <c r="T247" s="71"/>
      <c r="U247" s="71"/>
      <c r="V247" s="71"/>
      <c r="W247" s="71"/>
    </row>
    <row r="248" spans="3:23" s="37" customFormat="1" x14ac:dyDescent="0.25">
      <c r="C248" s="38"/>
      <c r="P248" s="71"/>
      <c r="Q248" s="71"/>
      <c r="R248" s="71"/>
      <c r="S248" s="71"/>
      <c r="T248" s="71"/>
      <c r="U248" s="71"/>
      <c r="V248" s="71"/>
      <c r="W248" s="71"/>
    </row>
    <row r="249" spans="3:23" s="37" customFormat="1" x14ac:dyDescent="0.25">
      <c r="C249" s="38"/>
      <c r="P249" s="71"/>
      <c r="Q249" s="71"/>
      <c r="R249" s="71"/>
      <c r="S249" s="71"/>
      <c r="T249" s="71"/>
      <c r="U249" s="71"/>
      <c r="V249" s="71"/>
      <c r="W249" s="71"/>
    </row>
    <row r="250" spans="3:23" s="37" customFormat="1" x14ac:dyDescent="0.25">
      <c r="C250" s="38"/>
      <c r="P250" s="71"/>
      <c r="Q250" s="71"/>
      <c r="R250" s="71"/>
      <c r="S250" s="71"/>
      <c r="T250" s="71"/>
      <c r="U250" s="71"/>
      <c r="V250" s="71"/>
      <c r="W250" s="71"/>
    </row>
    <row r="251" spans="3:23" s="37" customFormat="1" x14ac:dyDescent="0.25">
      <c r="C251" s="38"/>
      <c r="P251" s="71"/>
      <c r="Q251" s="71"/>
      <c r="R251" s="71"/>
      <c r="S251" s="71"/>
      <c r="T251" s="71"/>
      <c r="U251" s="71"/>
      <c r="V251" s="71"/>
      <c r="W251" s="71"/>
    </row>
    <row r="252" spans="3:23" s="37" customFormat="1" x14ac:dyDescent="0.25">
      <c r="C252" s="38"/>
      <c r="P252" s="71"/>
      <c r="Q252" s="71"/>
      <c r="R252" s="71"/>
      <c r="S252" s="71"/>
      <c r="T252" s="71"/>
      <c r="U252" s="71"/>
      <c r="V252" s="71"/>
      <c r="W252" s="71"/>
    </row>
    <row r="253" spans="3:23" s="37" customFormat="1" x14ac:dyDescent="0.25">
      <c r="C253" s="38"/>
      <c r="P253" s="71"/>
      <c r="Q253" s="71"/>
      <c r="R253" s="71"/>
      <c r="S253" s="71"/>
      <c r="T253" s="71"/>
      <c r="U253" s="71"/>
      <c r="V253" s="71"/>
      <c r="W253" s="71"/>
    </row>
    <row r="254" spans="3:23" s="37" customFormat="1" x14ac:dyDescent="0.25">
      <c r="C254" s="38"/>
      <c r="P254" s="71"/>
      <c r="Q254" s="71"/>
      <c r="R254" s="71"/>
      <c r="S254" s="71"/>
      <c r="T254" s="71"/>
      <c r="U254" s="71"/>
      <c r="V254" s="71"/>
      <c r="W254" s="71"/>
    </row>
    <row r="255" spans="3:23" s="37" customFormat="1" x14ac:dyDescent="0.25">
      <c r="C255" s="38"/>
      <c r="P255" s="71"/>
      <c r="Q255" s="71"/>
      <c r="R255" s="71"/>
      <c r="S255" s="71"/>
      <c r="T255" s="71"/>
      <c r="U255" s="71"/>
      <c r="V255" s="71"/>
      <c r="W255" s="71"/>
    </row>
    <row r="256" spans="3:23" s="37" customFormat="1" x14ac:dyDescent="0.25">
      <c r="C256" s="38"/>
      <c r="P256" s="71"/>
      <c r="Q256" s="71"/>
      <c r="R256" s="71"/>
      <c r="S256" s="71"/>
      <c r="T256" s="71"/>
      <c r="U256" s="71"/>
      <c r="V256" s="71"/>
      <c r="W256" s="71"/>
    </row>
    <row r="257" spans="3:23" s="37" customFormat="1" x14ac:dyDescent="0.25">
      <c r="C257" s="38"/>
      <c r="P257" s="71"/>
      <c r="Q257" s="71"/>
      <c r="R257" s="71"/>
      <c r="S257" s="71"/>
      <c r="T257" s="71"/>
      <c r="U257" s="71"/>
      <c r="V257" s="71"/>
      <c r="W257" s="71"/>
    </row>
    <row r="258" spans="3:23" s="37" customFormat="1" x14ac:dyDescent="0.25">
      <c r="C258" s="38"/>
      <c r="P258" s="71"/>
      <c r="Q258" s="71"/>
      <c r="R258" s="71"/>
      <c r="S258" s="71"/>
      <c r="T258" s="71"/>
      <c r="U258" s="71"/>
      <c r="V258" s="71"/>
      <c r="W258" s="71"/>
    </row>
    <row r="259" spans="3:23" s="37" customFormat="1" x14ac:dyDescent="0.25">
      <c r="C259" s="38"/>
      <c r="P259" s="71"/>
      <c r="Q259" s="71"/>
      <c r="R259" s="71"/>
      <c r="S259" s="71"/>
      <c r="T259" s="71"/>
      <c r="U259" s="71"/>
      <c r="V259" s="71"/>
      <c r="W259" s="71"/>
    </row>
    <row r="260" spans="3:23" s="37" customFormat="1" x14ac:dyDescent="0.25">
      <c r="C260" s="38"/>
      <c r="P260" s="71"/>
      <c r="Q260" s="71"/>
      <c r="R260" s="71"/>
      <c r="S260" s="71"/>
      <c r="T260" s="71"/>
      <c r="U260" s="71"/>
      <c r="V260" s="71"/>
      <c r="W260" s="71"/>
    </row>
    <row r="261" spans="3:23" s="37" customFormat="1" x14ac:dyDescent="0.25">
      <c r="C261" s="38"/>
      <c r="P261" s="71"/>
      <c r="Q261" s="71"/>
      <c r="R261" s="71"/>
      <c r="S261" s="71"/>
      <c r="T261" s="71"/>
      <c r="U261" s="71"/>
      <c r="V261" s="71"/>
      <c r="W261" s="71"/>
    </row>
    <row r="262" spans="3:23" s="37" customFormat="1" x14ac:dyDescent="0.25">
      <c r="C262" s="38"/>
      <c r="P262" s="71"/>
      <c r="Q262" s="71"/>
      <c r="R262" s="71"/>
      <c r="S262" s="71"/>
      <c r="T262" s="71"/>
      <c r="U262" s="71"/>
      <c r="V262" s="71"/>
      <c r="W262" s="71"/>
    </row>
    <row r="263" spans="3:23" s="37" customFormat="1" x14ac:dyDescent="0.25">
      <c r="C263" s="38"/>
      <c r="P263" s="71"/>
      <c r="Q263" s="71"/>
      <c r="R263" s="71"/>
      <c r="S263" s="71"/>
      <c r="T263" s="71"/>
      <c r="U263" s="71"/>
      <c r="V263" s="71"/>
      <c r="W263" s="71"/>
    </row>
    <row r="264" spans="3:23" s="37" customFormat="1" x14ac:dyDescent="0.25">
      <c r="C264" s="38"/>
      <c r="P264" s="71"/>
      <c r="Q264" s="71"/>
      <c r="R264" s="71"/>
      <c r="S264" s="71"/>
      <c r="T264" s="71"/>
      <c r="U264" s="71"/>
      <c r="V264" s="71"/>
      <c r="W264" s="71"/>
    </row>
    <row r="265" spans="3:23" s="37" customFormat="1" x14ac:dyDescent="0.25">
      <c r="C265" s="38"/>
      <c r="P265" s="71"/>
      <c r="Q265" s="71"/>
      <c r="R265" s="71"/>
      <c r="S265" s="71"/>
      <c r="T265" s="71"/>
      <c r="U265" s="71"/>
      <c r="V265" s="71"/>
      <c r="W265" s="71"/>
    </row>
    <row r="266" spans="3:23" s="37" customFormat="1" x14ac:dyDescent="0.25">
      <c r="C266" s="38"/>
      <c r="P266" s="71"/>
      <c r="Q266" s="71"/>
      <c r="R266" s="71"/>
      <c r="S266" s="71"/>
      <c r="T266" s="71"/>
      <c r="U266" s="71"/>
      <c r="V266" s="71"/>
      <c r="W266" s="71"/>
    </row>
    <row r="267" spans="3:23" s="37" customFormat="1" x14ac:dyDescent="0.25">
      <c r="C267" s="38"/>
      <c r="P267" s="71"/>
      <c r="Q267" s="71"/>
      <c r="R267" s="71"/>
      <c r="S267" s="71"/>
      <c r="T267" s="71"/>
      <c r="U267" s="71"/>
      <c r="V267" s="71"/>
      <c r="W267" s="71"/>
    </row>
    <row r="268" spans="3:23" s="37" customFormat="1" x14ac:dyDescent="0.25">
      <c r="C268" s="38"/>
      <c r="P268" s="71"/>
      <c r="Q268" s="71"/>
      <c r="R268" s="71"/>
      <c r="S268" s="71"/>
      <c r="T268" s="71"/>
      <c r="U268" s="71"/>
      <c r="V268" s="71"/>
      <c r="W268" s="71"/>
    </row>
    <row r="269" spans="3:23" s="37" customFormat="1" x14ac:dyDescent="0.25">
      <c r="C269" s="38"/>
      <c r="P269" s="71"/>
      <c r="Q269" s="71"/>
      <c r="R269" s="71"/>
      <c r="S269" s="71"/>
      <c r="T269" s="71"/>
      <c r="U269" s="71"/>
      <c r="V269" s="71"/>
      <c r="W269" s="71"/>
    </row>
    <row r="270" spans="3:23" s="37" customFormat="1" x14ac:dyDescent="0.25">
      <c r="C270" s="38"/>
      <c r="P270" s="71"/>
      <c r="Q270" s="71"/>
      <c r="R270" s="71"/>
      <c r="S270" s="71"/>
      <c r="T270" s="71"/>
      <c r="U270" s="71"/>
      <c r="V270" s="71"/>
      <c r="W270" s="71"/>
    </row>
    <row r="271" spans="3:23" s="37" customFormat="1" x14ac:dyDescent="0.25">
      <c r="C271" s="38"/>
      <c r="P271" s="71"/>
      <c r="Q271" s="71"/>
      <c r="R271" s="71"/>
      <c r="S271" s="71"/>
      <c r="T271" s="71"/>
      <c r="U271" s="71"/>
      <c r="V271" s="71"/>
      <c r="W271" s="71"/>
    </row>
    <row r="272" spans="3:23" s="37" customFormat="1" x14ac:dyDescent="0.25">
      <c r="C272" s="38"/>
      <c r="P272" s="71"/>
      <c r="Q272" s="71"/>
      <c r="R272" s="71"/>
      <c r="S272" s="71"/>
      <c r="T272" s="71"/>
      <c r="U272" s="71"/>
      <c r="V272" s="71"/>
      <c r="W272" s="71"/>
    </row>
    <row r="273" spans="3:23" s="37" customFormat="1" x14ac:dyDescent="0.25">
      <c r="C273" s="38"/>
      <c r="P273" s="71"/>
      <c r="Q273" s="71"/>
      <c r="R273" s="71"/>
      <c r="S273" s="71"/>
      <c r="T273" s="71"/>
      <c r="U273" s="71"/>
      <c r="V273" s="71"/>
      <c r="W273" s="71"/>
    </row>
    <row r="274" spans="3:23" s="37" customFormat="1" x14ac:dyDescent="0.25">
      <c r="C274" s="38"/>
      <c r="P274" s="71"/>
      <c r="Q274" s="71"/>
      <c r="R274" s="71"/>
      <c r="S274" s="71"/>
      <c r="T274" s="71"/>
      <c r="U274" s="71"/>
      <c r="V274" s="71"/>
      <c r="W274" s="71"/>
    </row>
    <row r="275" spans="3:23" s="37" customFormat="1" x14ac:dyDescent="0.25">
      <c r="C275" s="38"/>
      <c r="P275" s="71"/>
      <c r="Q275" s="71"/>
      <c r="R275" s="71"/>
      <c r="S275" s="71"/>
      <c r="T275" s="71"/>
      <c r="U275" s="71"/>
      <c r="V275" s="71"/>
      <c r="W275" s="71"/>
    </row>
    <row r="276" spans="3:23" s="37" customFormat="1" x14ac:dyDescent="0.25">
      <c r="C276" s="38"/>
      <c r="P276" s="71"/>
      <c r="Q276" s="71"/>
      <c r="R276" s="71"/>
      <c r="S276" s="71"/>
      <c r="T276" s="71"/>
      <c r="U276" s="71"/>
      <c r="V276" s="71"/>
      <c r="W276" s="71"/>
    </row>
    <row r="277" spans="3:23" s="37" customFormat="1" x14ac:dyDescent="0.25">
      <c r="C277" s="38"/>
      <c r="P277" s="71"/>
      <c r="Q277" s="71"/>
      <c r="R277" s="71"/>
      <c r="S277" s="71"/>
      <c r="T277" s="71"/>
      <c r="U277" s="71"/>
      <c r="V277" s="71"/>
      <c r="W277" s="71"/>
    </row>
    <row r="278" spans="3:23" s="37" customFormat="1" x14ac:dyDescent="0.25">
      <c r="C278" s="38"/>
      <c r="P278" s="71"/>
      <c r="Q278" s="71"/>
      <c r="R278" s="71"/>
      <c r="S278" s="71"/>
      <c r="T278" s="71"/>
      <c r="U278" s="71"/>
      <c r="V278" s="71"/>
      <c r="W278" s="71"/>
    </row>
    <row r="279" spans="3:23" s="37" customFormat="1" x14ac:dyDescent="0.25">
      <c r="C279" s="38"/>
      <c r="P279" s="71"/>
      <c r="Q279" s="71"/>
      <c r="R279" s="71"/>
      <c r="S279" s="71"/>
      <c r="T279" s="71"/>
      <c r="U279" s="71"/>
      <c r="V279" s="71"/>
      <c r="W279" s="71"/>
    </row>
    <row r="280" spans="3:23" s="37" customFormat="1" x14ac:dyDescent="0.25">
      <c r="C280" s="38"/>
      <c r="P280" s="71"/>
      <c r="Q280" s="71"/>
      <c r="R280" s="71"/>
      <c r="S280" s="71"/>
      <c r="T280" s="71"/>
      <c r="U280" s="71"/>
      <c r="V280" s="71"/>
      <c r="W280" s="71"/>
    </row>
    <row r="281" spans="3:23" s="37" customFormat="1" x14ac:dyDescent="0.25">
      <c r="C281" s="38"/>
      <c r="P281" s="71"/>
      <c r="Q281" s="71"/>
      <c r="R281" s="71"/>
      <c r="S281" s="71"/>
      <c r="T281" s="71"/>
      <c r="U281" s="71"/>
      <c r="V281" s="71"/>
      <c r="W281" s="71"/>
    </row>
    <row r="282" spans="3:23" s="37" customFormat="1" x14ac:dyDescent="0.25">
      <c r="C282" s="38"/>
      <c r="P282" s="71"/>
      <c r="Q282" s="71"/>
      <c r="R282" s="71"/>
      <c r="S282" s="71"/>
      <c r="T282" s="71"/>
      <c r="U282" s="71"/>
      <c r="V282" s="71"/>
      <c r="W282" s="71"/>
    </row>
    <row r="283" spans="3:23" s="37" customFormat="1" x14ac:dyDescent="0.25">
      <c r="C283" s="38"/>
      <c r="P283" s="71"/>
      <c r="Q283" s="71"/>
      <c r="R283" s="71"/>
      <c r="S283" s="71"/>
      <c r="T283" s="71"/>
      <c r="U283" s="71"/>
      <c r="V283" s="71"/>
      <c r="W283" s="71"/>
    </row>
    <row r="284" spans="3:23" s="37" customFormat="1" x14ac:dyDescent="0.25">
      <c r="C284" s="38"/>
      <c r="P284" s="71"/>
      <c r="Q284" s="71"/>
      <c r="R284" s="71"/>
      <c r="S284" s="71"/>
      <c r="T284" s="71"/>
      <c r="U284" s="71"/>
      <c r="V284" s="71"/>
      <c r="W284" s="71"/>
    </row>
    <row r="285" spans="3:23" s="37" customFormat="1" x14ac:dyDescent="0.25">
      <c r="C285" s="38"/>
      <c r="P285" s="71"/>
      <c r="Q285" s="71"/>
      <c r="R285" s="71"/>
      <c r="S285" s="71"/>
      <c r="T285" s="71"/>
      <c r="U285" s="71"/>
      <c r="V285" s="71"/>
      <c r="W285" s="71"/>
    </row>
    <row r="286" spans="3:23" s="37" customFormat="1" x14ac:dyDescent="0.25">
      <c r="C286" s="38"/>
      <c r="P286" s="71"/>
      <c r="Q286" s="71"/>
      <c r="R286" s="71"/>
      <c r="S286" s="71"/>
      <c r="T286" s="71"/>
      <c r="U286" s="71"/>
      <c r="V286" s="71"/>
      <c r="W286" s="71"/>
    </row>
    <row r="287" spans="3:23" s="37" customFormat="1" x14ac:dyDescent="0.25">
      <c r="C287" s="38"/>
      <c r="P287" s="71"/>
      <c r="Q287" s="71"/>
      <c r="R287" s="71"/>
      <c r="S287" s="71"/>
      <c r="T287" s="71"/>
      <c r="U287" s="71"/>
      <c r="V287" s="71"/>
      <c r="W287" s="71"/>
    </row>
    <row r="288" spans="3:23" s="37" customFormat="1" x14ac:dyDescent="0.25">
      <c r="C288" s="38"/>
      <c r="P288" s="71"/>
      <c r="Q288" s="71"/>
      <c r="R288" s="71"/>
      <c r="S288" s="71"/>
      <c r="T288" s="71"/>
      <c r="U288" s="71"/>
      <c r="V288" s="71"/>
      <c r="W288" s="71"/>
    </row>
    <row r="289" spans="3:23" s="37" customFormat="1" x14ac:dyDescent="0.25">
      <c r="C289" s="38"/>
      <c r="P289" s="71"/>
      <c r="Q289" s="71"/>
      <c r="R289" s="71"/>
      <c r="S289" s="71"/>
      <c r="T289" s="71"/>
      <c r="U289" s="71"/>
      <c r="V289" s="71"/>
      <c r="W289" s="71"/>
    </row>
    <row r="290" spans="3:23" s="37" customFormat="1" x14ac:dyDescent="0.25">
      <c r="C290" s="38"/>
      <c r="P290" s="71"/>
      <c r="Q290" s="71"/>
      <c r="R290" s="71"/>
      <c r="S290" s="71"/>
      <c r="T290" s="71"/>
      <c r="U290" s="71"/>
      <c r="V290" s="71"/>
      <c r="W290" s="71"/>
    </row>
    <row r="291" spans="3:23" s="37" customFormat="1" x14ac:dyDescent="0.25">
      <c r="C291" s="38"/>
      <c r="P291" s="71"/>
      <c r="Q291" s="71"/>
      <c r="R291" s="71"/>
      <c r="S291" s="71"/>
      <c r="T291" s="71"/>
      <c r="U291" s="71"/>
      <c r="V291" s="71"/>
      <c r="W291" s="71"/>
    </row>
    <row r="292" spans="3:23" s="37" customFormat="1" x14ac:dyDescent="0.25">
      <c r="C292" s="38"/>
      <c r="P292" s="71"/>
      <c r="Q292" s="71"/>
      <c r="R292" s="71"/>
      <c r="S292" s="71"/>
      <c r="T292" s="71"/>
      <c r="U292" s="71"/>
      <c r="V292" s="71"/>
      <c r="W292" s="71"/>
    </row>
    <row r="293" spans="3:23" s="37" customFormat="1" x14ac:dyDescent="0.25">
      <c r="C293" s="38"/>
      <c r="P293" s="71"/>
      <c r="Q293" s="71"/>
      <c r="R293" s="71"/>
      <c r="S293" s="71"/>
      <c r="T293" s="71"/>
      <c r="U293" s="71"/>
      <c r="V293" s="71"/>
      <c r="W293" s="71"/>
    </row>
    <row r="294" spans="3:23" s="37" customFormat="1" x14ac:dyDescent="0.25">
      <c r="C294" s="38"/>
      <c r="P294" s="71"/>
      <c r="Q294" s="71"/>
      <c r="R294" s="71"/>
      <c r="S294" s="71"/>
      <c r="T294" s="71"/>
      <c r="U294" s="71"/>
      <c r="V294" s="71"/>
      <c r="W294" s="71"/>
    </row>
    <row r="295" spans="3:23" s="37" customFormat="1" x14ac:dyDescent="0.25">
      <c r="C295" s="38"/>
      <c r="P295" s="71"/>
      <c r="Q295" s="71"/>
      <c r="R295" s="71"/>
      <c r="S295" s="71"/>
      <c r="T295" s="71"/>
      <c r="U295" s="71"/>
      <c r="V295" s="71"/>
      <c r="W295" s="71"/>
    </row>
    <row r="296" spans="3:23" s="37" customFormat="1" x14ac:dyDescent="0.25">
      <c r="C296" s="38"/>
      <c r="P296" s="71"/>
      <c r="Q296" s="71"/>
      <c r="R296" s="71"/>
      <c r="S296" s="71"/>
      <c r="T296" s="71"/>
      <c r="U296" s="71"/>
      <c r="V296" s="71"/>
      <c r="W296" s="71"/>
    </row>
    <row r="297" spans="3:23" s="37" customFormat="1" x14ac:dyDescent="0.25">
      <c r="C297" s="38"/>
      <c r="P297" s="71"/>
      <c r="Q297" s="71"/>
      <c r="R297" s="71"/>
      <c r="S297" s="71"/>
      <c r="T297" s="71"/>
      <c r="U297" s="71"/>
      <c r="V297" s="71"/>
      <c r="W297" s="71"/>
    </row>
    <row r="298" spans="3:23" s="37" customFormat="1" x14ac:dyDescent="0.25">
      <c r="C298" s="38"/>
      <c r="P298" s="71"/>
      <c r="Q298" s="71"/>
      <c r="R298" s="71"/>
      <c r="S298" s="71"/>
      <c r="T298" s="71"/>
      <c r="U298" s="71"/>
      <c r="V298" s="71"/>
      <c r="W298" s="71"/>
    </row>
    <row r="299" spans="3:23" s="37" customFormat="1" x14ac:dyDescent="0.25">
      <c r="C299" s="38"/>
      <c r="P299" s="71"/>
      <c r="Q299" s="71"/>
      <c r="R299" s="71"/>
      <c r="S299" s="71"/>
      <c r="T299" s="71"/>
      <c r="U299" s="71"/>
      <c r="V299" s="71"/>
      <c r="W299" s="71"/>
    </row>
    <row r="300" spans="3:23" s="37" customFormat="1" x14ac:dyDescent="0.25">
      <c r="C300" s="38"/>
      <c r="P300" s="71"/>
      <c r="Q300" s="71"/>
      <c r="R300" s="71"/>
      <c r="S300" s="71"/>
      <c r="T300" s="71"/>
      <c r="U300" s="71"/>
      <c r="V300" s="71"/>
      <c r="W300" s="71"/>
    </row>
    <row r="301" spans="3:23" s="37" customFormat="1" x14ac:dyDescent="0.25">
      <c r="C301" s="38"/>
      <c r="P301" s="71"/>
      <c r="Q301" s="71"/>
      <c r="R301" s="71"/>
      <c r="S301" s="71"/>
      <c r="T301" s="71"/>
      <c r="U301" s="71"/>
      <c r="V301" s="71"/>
      <c r="W301" s="71"/>
    </row>
    <row r="302" spans="3:23" s="37" customFormat="1" x14ac:dyDescent="0.25">
      <c r="C302" s="38"/>
      <c r="P302" s="71"/>
      <c r="Q302" s="71"/>
      <c r="R302" s="71"/>
      <c r="S302" s="71"/>
      <c r="T302" s="71"/>
      <c r="U302" s="71"/>
      <c r="V302" s="71"/>
      <c r="W302" s="71"/>
    </row>
    <row r="303" spans="3:23" s="37" customFormat="1" x14ac:dyDescent="0.25">
      <c r="C303" s="38"/>
      <c r="P303" s="71"/>
      <c r="Q303" s="71"/>
      <c r="R303" s="71"/>
      <c r="S303" s="71"/>
      <c r="T303" s="71"/>
      <c r="U303" s="71"/>
      <c r="V303" s="71"/>
      <c r="W303" s="71"/>
    </row>
    <row r="304" spans="3:23" s="37" customFormat="1" x14ac:dyDescent="0.25">
      <c r="C304" s="38"/>
      <c r="P304" s="71"/>
      <c r="Q304" s="71"/>
      <c r="R304" s="71"/>
      <c r="S304" s="71"/>
      <c r="T304" s="71"/>
      <c r="U304" s="71"/>
      <c r="V304" s="71"/>
      <c r="W304" s="71"/>
    </row>
    <row r="305" spans="3:23" s="37" customFormat="1" x14ac:dyDescent="0.25">
      <c r="C305" s="38"/>
      <c r="P305" s="71"/>
      <c r="Q305" s="71"/>
      <c r="R305" s="71"/>
      <c r="S305" s="71"/>
      <c r="T305" s="71"/>
      <c r="U305" s="71"/>
      <c r="V305" s="71"/>
      <c r="W305" s="71"/>
    </row>
    <row r="306" spans="3:23" s="37" customFormat="1" x14ac:dyDescent="0.25">
      <c r="C306" s="38"/>
      <c r="P306" s="71"/>
      <c r="Q306" s="71"/>
      <c r="R306" s="71"/>
      <c r="S306" s="71"/>
      <c r="T306" s="71"/>
      <c r="U306" s="71"/>
      <c r="V306" s="71"/>
      <c r="W306" s="71"/>
    </row>
    <row r="307" spans="3:23" s="37" customFormat="1" x14ac:dyDescent="0.25">
      <c r="C307" s="38"/>
      <c r="P307" s="71"/>
      <c r="Q307" s="71"/>
      <c r="R307" s="71"/>
      <c r="S307" s="71"/>
      <c r="T307" s="71"/>
      <c r="U307" s="71"/>
      <c r="V307" s="71"/>
      <c r="W307" s="71"/>
    </row>
    <row r="308" spans="3:23" s="37" customFormat="1" x14ac:dyDescent="0.25">
      <c r="C308" s="38"/>
      <c r="P308" s="71"/>
      <c r="Q308" s="71"/>
      <c r="R308" s="71"/>
      <c r="S308" s="71"/>
      <c r="T308" s="71"/>
      <c r="U308" s="71"/>
      <c r="V308" s="71"/>
      <c r="W308" s="71"/>
    </row>
    <row r="309" spans="3:23" s="37" customFormat="1" x14ac:dyDescent="0.25">
      <c r="C309" s="38"/>
      <c r="P309" s="71"/>
      <c r="Q309" s="71"/>
      <c r="R309" s="71"/>
      <c r="S309" s="71"/>
      <c r="T309" s="71"/>
      <c r="U309" s="71"/>
      <c r="V309" s="71"/>
      <c r="W309" s="71"/>
    </row>
    <row r="310" spans="3:23" s="37" customFormat="1" x14ac:dyDescent="0.25">
      <c r="C310" s="38"/>
      <c r="P310" s="71"/>
      <c r="Q310" s="71"/>
      <c r="R310" s="71"/>
      <c r="S310" s="71"/>
      <c r="T310" s="71"/>
      <c r="U310" s="71"/>
      <c r="V310" s="71"/>
      <c r="W310" s="71"/>
    </row>
    <row r="311" spans="3:23" s="37" customFormat="1" x14ac:dyDescent="0.25">
      <c r="C311" s="38"/>
      <c r="P311" s="71"/>
      <c r="Q311" s="71"/>
      <c r="R311" s="71"/>
      <c r="S311" s="71"/>
      <c r="T311" s="71"/>
      <c r="U311" s="71"/>
      <c r="V311" s="71"/>
      <c r="W311" s="71"/>
    </row>
    <row r="312" spans="3:23" s="37" customFormat="1" x14ac:dyDescent="0.25">
      <c r="C312" s="38"/>
      <c r="P312" s="71"/>
      <c r="Q312" s="71"/>
      <c r="R312" s="71"/>
      <c r="S312" s="71"/>
      <c r="T312" s="71"/>
      <c r="U312" s="71"/>
      <c r="V312" s="71"/>
      <c r="W312" s="71"/>
    </row>
    <row r="313" spans="3:23" s="37" customFormat="1" x14ac:dyDescent="0.25">
      <c r="C313" s="38"/>
      <c r="P313" s="71"/>
      <c r="Q313" s="71"/>
      <c r="R313" s="71"/>
      <c r="S313" s="71"/>
      <c r="T313" s="71"/>
      <c r="U313" s="71"/>
      <c r="V313" s="71"/>
      <c r="W313" s="71"/>
    </row>
    <row r="314" spans="3:23" s="37" customFormat="1" x14ac:dyDescent="0.25">
      <c r="C314" s="38"/>
      <c r="P314" s="71"/>
      <c r="Q314" s="71"/>
      <c r="R314" s="71"/>
      <c r="S314" s="71"/>
      <c r="T314" s="71"/>
      <c r="U314" s="71"/>
      <c r="V314" s="71"/>
      <c r="W314" s="71"/>
    </row>
    <row r="315" spans="3:23" s="37" customFormat="1" x14ac:dyDescent="0.25">
      <c r="C315" s="38"/>
      <c r="P315" s="71"/>
      <c r="Q315" s="71"/>
      <c r="R315" s="71"/>
      <c r="S315" s="71"/>
      <c r="T315" s="71"/>
      <c r="U315" s="71"/>
      <c r="V315" s="71"/>
      <c r="W315" s="71"/>
    </row>
    <row r="316" spans="3:23" s="37" customFormat="1" x14ac:dyDescent="0.25">
      <c r="C316" s="38"/>
      <c r="P316" s="71"/>
      <c r="Q316" s="71"/>
      <c r="R316" s="71"/>
      <c r="S316" s="71"/>
      <c r="T316" s="71"/>
      <c r="U316" s="71"/>
      <c r="V316" s="71"/>
      <c r="W316" s="71"/>
    </row>
    <row r="317" spans="3:23" s="37" customFormat="1" x14ac:dyDescent="0.25">
      <c r="C317" s="38"/>
      <c r="P317" s="71"/>
      <c r="Q317" s="71"/>
      <c r="R317" s="71"/>
      <c r="S317" s="71"/>
      <c r="T317" s="71"/>
      <c r="U317" s="71"/>
      <c r="V317" s="71"/>
      <c r="W317" s="71"/>
    </row>
    <row r="318" spans="3:23" s="37" customFormat="1" x14ac:dyDescent="0.25">
      <c r="C318" s="38"/>
      <c r="P318" s="71"/>
      <c r="Q318" s="71"/>
      <c r="R318" s="71"/>
      <c r="S318" s="71"/>
      <c r="T318" s="71"/>
      <c r="U318" s="71"/>
      <c r="V318" s="71"/>
      <c r="W318" s="71"/>
    </row>
    <row r="319" spans="3:23" s="37" customFormat="1" x14ac:dyDescent="0.25">
      <c r="C319" s="38"/>
      <c r="P319" s="71"/>
      <c r="Q319" s="71"/>
      <c r="R319" s="71"/>
      <c r="S319" s="71"/>
      <c r="T319" s="71"/>
      <c r="U319" s="71"/>
      <c r="V319" s="71"/>
      <c r="W319" s="71"/>
    </row>
    <row r="320" spans="3:23" s="37" customFormat="1" x14ac:dyDescent="0.25">
      <c r="C320" s="38"/>
      <c r="P320" s="71"/>
      <c r="Q320" s="71"/>
      <c r="R320" s="71"/>
      <c r="S320" s="71"/>
      <c r="T320" s="71"/>
      <c r="U320" s="71"/>
      <c r="V320" s="71"/>
      <c r="W320" s="71"/>
    </row>
    <row r="321" spans="3:23" s="37" customFormat="1" x14ac:dyDescent="0.25">
      <c r="C321" s="38"/>
      <c r="P321" s="71"/>
      <c r="Q321" s="71"/>
      <c r="R321" s="71"/>
      <c r="S321" s="71"/>
      <c r="T321" s="71"/>
      <c r="U321" s="71"/>
      <c r="V321" s="71"/>
      <c r="W321" s="71"/>
    </row>
    <row r="322" spans="3:23" s="37" customFormat="1" x14ac:dyDescent="0.25">
      <c r="C322" s="38"/>
      <c r="P322" s="71"/>
      <c r="Q322" s="71"/>
      <c r="R322" s="71"/>
      <c r="S322" s="71"/>
      <c r="T322" s="71"/>
      <c r="U322" s="71"/>
      <c r="V322" s="71"/>
      <c r="W322" s="71"/>
    </row>
    <row r="323" spans="3:23" s="37" customFormat="1" x14ac:dyDescent="0.25">
      <c r="C323" s="38"/>
      <c r="P323" s="71"/>
      <c r="Q323" s="71"/>
      <c r="R323" s="71"/>
      <c r="S323" s="71"/>
      <c r="T323" s="71"/>
      <c r="U323" s="71"/>
      <c r="V323" s="71"/>
      <c r="W323" s="71"/>
    </row>
    <row r="324" spans="3:23" s="37" customFormat="1" x14ac:dyDescent="0.25">
      <c r="C324" s="38"/>
      <c r="P324" s="71"/>
      <c r="Q324" s="71"/>
      <c r="R324" s="71"/>
      <c r="S324" s="71"/>
      <c r="T324" s="71"/>
      <c r="U324" s="71"/>
      <c r="V324" s="71"/>
      <c r="W324" s="71"/>
    </row>
    <row r="325" spans="3:23" s="37" customFormat="1" x14ac:dyDescent="0.25">
      <c r="C325" s="38"/>
      <c r="P325" s="71"/>
      <c r="Q325" s="71"/>
      <c r="R325" s="71"/>
      <c r="S325" s="71"/>
      <c r="T325" s="71"/>
      <c r="U325" s="71"/>
      <c r="V325" s="71"/>
      <c r="W325" s="71"/>
    </row>
    <row r="326" spans="3:23" s="37" customFormat="1" x14ac:dyDescent="0.25">
      <c r="C326" s="38"/>
      <c r="P326" s="71"/>
      <c r="Q326" s="71"/>
      <c r="R326" s="71"/>
      <c r="S326" s="71"/>
      <c r="T326" s="71"/>
      <c r="U326" s="71"/>
      <c r="V326" s="71"/>
      <c r="W326" s="71"/>
    </row>
    <row r="327" spans="3:23" s="37" customFormat="1" x14ac:dyDescent="0.25">
      <c r="C327" s="38"/>
      <c r="P327" s="71"/>
      <c r="Q327" s="71"/>
      <c r="R327" s="71"/>
      <c r="S327" s="71"/>
      <c r="T327" s="71"/>
      <c r="U327" s="71"/>
      <c r="V327" s="71"/>
      <c r="W327" s="71"/>
    </row>
    <row r="328" spans="3:23" s="37" customFormat="1" x14ac:dyDescent="0.25">
      <c r="C328" s="38"/>
      <c r="P328" s="71"/>
      <c r="Q328" s="71"/>
      <c r="R328" s="71"/>
      <c r="S328" s="71"/>
      <c r="T328" s="71"/>
      <c r="U328" s="71"/>
      <c r="V328" s="71"/>
      <c r="W328" s="71"/>
    </row>
    <row r="329" spans="3:23" s="37" customFormat="1" x14ac:dyDescent="0.25">
      <c r="C329" s="38"/>
      <c r="P329" s="71"/>
      <c r="Q329" s="71"/>
      <c r="R329" s="71"/>
      <c r="S329" s="71"/>
      <c r="T329" s="71"/>
      <c r="U329" s="71"/>
      <c r="V329" s="71"/>
      <c r="W329" s="71"/>
    </row>
    <row r="330" spans="3:23" s="37" customFormat="1" x14ac:dyDescent="0.25">
      <c r="C330" s="38"/>
      <c r="P330" s="71"/>
      <c r="Q330" s="71"/>
      <c r="R330" s="71"/>
      <c r="S330" s="71"/>
      <c r="T330" s="71"/>
      <c r="U330" s="71"/>
      <c r="V330" s="71"/>
      <c r="W330" s="71"/>
    </row>
    <row r="331" spans="3:23" s="37" customFormat="1" x14ac:dyDescent="0.25">
      <c r="C331" s="38"/>
      <c r="P331" s="71"/>
      <c r="Q331" s="71"/>
      <c r="R331" s="71"/>
      <c r="S331" s="71"/>
      <c r="T331" s="71"/>
      <c r="U331" s="71"/>
      <c r="V331" s="71"/>
      <c r="W331" s="71"/>
    </row>
    <row r="332" spans="3:23" s="37" customFormat="1" x14ac:dyDescent="0.25">
      <c r="C332" s="38"/>
      <c r="P332" s="71"/>
      <c r="Q332" s="71"/>
      <c r="R332" s="71"/>
      <c r="S332" s="71"/>
      <c r="T332" s="71"/>
      <c r="U332" s="71"/>
      <c r="V332" s="71"/>
      <c r="W332" s="71"/>
    </row>
    <row r="333" spans="3:23" s="37" customFormat="1" x14ac:dyDescent="0.25">
      <c r="C333" s="38"/>
      <c r="P333" s="71"/>
      <c r="Q333" s="71"/>
      <c r="R333" s="71"/>
      <c r="S333" s="71"/>
      <c r="T333" s="71"/>
      <c r="U333" s="71"/>
      <c r="V333" s="71"/>
      <c r="W333" s="71"/>
    </row>
    <row r="334" spans="3:23" s="37" customFormat="1" x14ac:dyDescent="0.25">
      <c r="C334" s="38"/>
      <c r="P334" s="71"/>
      <c r="Q334" s="71"/>
      <c r="R334" s="71"/>
      <c r="S334" s="71"/>
      <c r="T334" s="71"/>
      <c r="U334" s="71"/>
      <c r="V334" s="71"/>
      <c r="W334" s="71"/>
    </row>
    <row r="335" spans="3:23" s="37" customFormat="1" x14ac:dyDescent="0.25">
      <c r="C335" s="38"/>
      <c r="P335" s="71"/>
      <c r="Q335" s="71"/>
      <c r="R335" s="71"/>
      <c r="S335" s="71"/>
      <c r="T335" s="71"/>
      <c r="U335" s="71"/>
      <c r="V335" s="71"/>
      <c r="W335" s="71"/>
    </row>
    <row r="336" spans="3:23" s="37" customFormat="1" x14ac:dyDescent="0.25">
      <c r="C336" s="38"/>
      <c r="P336" s="71"/>
      <c r="Q336" s="71"/>
      <c r="R336" s="71"/>
      <c r="S336" s="71"/>
      <c r="T336" s="71"/>
      <c r="U336" s="71"/>
      <c r="V336" s="71"/>
      <c r="W336" s="71"/>
    </row>
    <row r="337" spans="3:23" s="37" customFormat="1" x14ac:dyDescent="0.25">
      <c r="C337" s="38"/>
      <c r="P337" s="71"/>
      <c r="Q337" s="71"/>
      <c r="R337" s="71"/>
      <c r="S337" s="71"/>
      <c r="T337" s="71"/>
      <c r="U337" s="71"/>
      <c r="V337" s="71"/>
      <c r="W337" s="71"/>
    </row>
    <row r="338" spans="3:23" s="37" customFormat="1" x14ac:dyDescent="0.25">
      <c r="C338" s="38"/>
      <c r="P338" s="71"/>
      <c r="Q338" s="71"/>
      <c r="R338" s="71"/>
      <c r="S338" s="71"/>
      <c r="T338" s="71"/>
      <c r="U338" s="71"/>
      <c r="V338" s="71"/>
      <c r="W338" s="71"/>
    </row>
    <row r="339" spans="3:23" s="37" customFormat="1" x14ac:dyDescent="0.25">
      <c r="C339" s="38"/>
      <c r="P339" s="71"/>
      <c r="Q339" s="71"/>
      <c r="R339" s="71"/>
      <c r="S339" s="71"/>
      <c r="T339" s="71"/>
      <c r="U339" s="71"/>
      <c r="V339" s="71"/>
      <c r="W339" s="71"/>
    </row>
    <row r="340" spans="3:23" s="37" customFormat="1" x14ac:dyDescent="0.25">
      <c r="C340" s="38"/>
      <c r="P340" s="71"/>
      <c r="Q340" s="71"/>
      <c r="R340" s="71"/>
      <c r="S340" s="71"/>
      <c r="T340" s="71"/>
      <c r="U340" s="71"/>
      <c r="V340" s="71"/>
      <c r="W340" s="71"/>
    </row>
    <row r="341" spans="3:23" s="37" customFormat="1" x14ac:dyDescent="0.25">
      <c r="C341" s="38"/>
      <c r="P341" s="71"/>
      <c r="Q341" s="71"/>
      <c r="R341" s="71"/>
      <c r="S341" s="71"/>
      <c r="T341" s="71"/>
      <c r="U341" s="71"/>
      <c r="V341" s="71"/>
      <c r="W341" s="71"/>
    </row>
    <row r="342" spans="3:23" s="37" customFormat="1" x14ac:dyDescent="0.25">
      <c r="C342" s="38"/>
      <c r="P342" s="71"/>
      <c r="Q342" s="71"/>
      <c r="R342" s="71"/>
      <c r="S342" s="71"/>
      <c r="T342" s="71"/>
      <c r="U342" s="71"/>
      <c r="V342" s="71"/>
      <c r="W342" s="71"/>
    </row>
    <row r="343" spans="3:23" s="37" customFormat="1" x14ac:dyDescent="0.25">
      <c r="C343" s="38"/>
      <c r="P343" s="71"/>
      <c r="Q343" s="71"/>
      <c r="R343" s="71"/>
      <c r="S343" s="71"/>
      <c r="T343" s="71"/>
      <c r="U343" s="71"/>
      <c r="V343" s="71"/>
      <c r="W343" s="71"/>
    </row>
    <row r="344" spans="3:23" s="37" customFormat="1" x14ac:dyDescent="0.25">
      <c r="C344" s="38"/>
      <c r="P344" s="71"/>
      <c r="Q344" s="71"/>
      <c r="R344" s="71"/>
      <c r="S344" s="71"/>
      <c r="T344" s="71"/>
      <c r="U344" s="71"/>
      <c r="V344" s="71"/>
      <c r="W344" s="71"/>
    </row>
    <row r="345" spans="3:23" s="37" customFormat="1" x14ac:dyDescent="0.25">
      <c r="C345" s="38"/>
      <c r="P345" s="71"/>
      <c r="Q345" s="71"/>
      <c r="R345" s="71"/>
      <c r="S345" s="71"/>
      <c r="T345" s="71"/>
      <c r="U345" s="71"/>
      <c r="V345" s="71"/>
      <c r="W345" s="71"/>
    </row>
    <row r="346" spans="3:23" s="37" customFormat="1" x14ac:dyDescent="0.25">
      <c r="C346" s="38"/>
      <c r="P346" s="71"/>
      <c r="Q346" s="71"/>
      <c r="R346" s="71"/>
      <c r="S346" s="71"/>
      <c r="T346" s="71"/>
      <c r="U346" s="71"/>
      <c r="V346" s="71"/>
      <c r="W346" s="71"/>
    </row>
    <row r="347" spans="3:23" s="37" customFormat="1" x14ac:dyDescent="0.25">
      <c r="C347" s="38"/>
      <c r="P347" s="71"/>
      <c r="Q347" s="71"/>
      <c r="R347" s="71"/>
      <c r="S347" s="71"/>
      <c r="T347" s="71"/>
      <c r="U347" s="71"/>
      <c r="V347" s="71"/>
      <c r="W347" s="71"/>
    </row>
    <row r="348" spans="3:23" s="37" customFormat="1" x14ac:dyDescent="0.25">
      <c r="C348" s="38"/>
      <c r="P348" s="71"/>
      <c r="Q348" s="71"/>
      <c r="R348" s="71"/>
      <c r="S348" s="71"/>
      <c r="T348" s="71"/>
      <c r="U348" s="71"/>
      <c r="V348" s="71"/>
      <c r="W348" s="71"/>
    </row>
    <row r="349" spans="3:23" s="37" customFormat="1" x14ac:dyDescent="0.25">
      <c r="C349" s="38"/>
      <c r="P349" s="71"/>
      <c r="Q349" s="71"/>
      <c r="R349" s="71"/>
      <c r="S349" s="71"/>
      <c r="T349" s="71"/>
      <c r="U349" s="71"/>
      <c r="V349" s="71"/>
      <c r="W349" s="71"/>
    </row>
    <row r="350" spans="3:23" s="37" customFormat="1" x14ac:dyDescent="0.25">
      <c r="C350" s="38"/>
      <c r="P350" s="71"/>
      <c r="Q350" s="71"/>
      <c r="R350" s="71"/>
      <c r="S350" s="71"/>
      <c r="T350" s="71"/>
      <c r="U350" s="71"/>
      <c r="V350" s="71"/>
      <c r="W350" s="71"/>
    </row>
    <row r="351" spans="3:23" s="37" customFormat="1" x14ac:dyDescent="0.25">
      <c r="C351" s="38"/>
      <c r="P351" s="71"/>
      <c r="Q351" s="71"/>
      <c r="R351" s="71"/>
      <c r="S351" s="71"/>
      <c r="T351" s="71"/>
      <c r="U351" s="71"/>
      <c r="V351" s="71"/>
      <c r="W351" s="71"/>
    </row>
    <row r="352" spans="3:23" s="37" customFormat="1" x14ac:dyDescent="0.25">
      <c r="C352" s="38"/>
      <c r="P352" s="71"/>
      <c r="Q352" s="71"/>
      <c r="R352" s="71"/>
      <c r="S352" s="71"/>
      <c r="T352" s="71"/>
      <c r="U352" s="71"/>
      <c r="V352" s="71"/>
      <c r="W352" s="71"/>
    </row>
    <row r="353" spans="3:23" s="37" customFormat="1" x14ac:dyDescent="0.25">
      <c r="C353" s="38"/>
      <c r="P353" s="71"/>
      <c r="Q353" s="71"/>
      <c r="R353" s="71"/>
      <c r="S353" s="71"/>
      <c r="T353" s="71"/>
      <c r="U353" s="71"/>
      <c r="V353" s="71"/>
      <c r="W353" s="71"/>
    </row>
    <row r="354" spans="3:23" s="37" customFormat="1" x14ac:dyDescent="0.25">
      <c r="C354" s="38"/>
      <c r="P354" s="71"/>
      <c r="Q354" s="71"/>
      <c r="R354" s="71"/>
      <c r="S354" s="71"/>
      <c r="T354" s="71"/>
      <c r="U354" s="71"/>
      <c r="V354" s="71"/>
      <c r="W354" s="71"/>
    </row>
    <row r="355" spans="3:23" s="37" customFormat="1" x14ac:dyDescent="0.25">
      <c r="C355" s="38"/>
      <c r="P355" s="71"/>
      <c r="Q355" s="71"/>
      <c r="R355" s="71"/>
      <c r="S355" s="71"/>
      <c r="T355" s="71"/>
      <c r="U355" s="71"/>
      <c r="V355" s="71"/>
      <c r="W355" s="71"/>
    </row>
    <row r="356" spans="3:23" s="37" customFormat="1" x14ac:dyDescent="0.25">
      <c r="C356" s="38"/>
      <c r="P356" s="71"/>
      <c r="Q356" s="71"/>
      <c r="R356" s="71"/>
      <c r="S356" s="71"/>
      <c r="T356" s="71"/>
      <c r="U356" s="71"/>
      <c r="V356" s="71"/>
      <c r="W356" s="71"/>
    </row>
    <row r="357" spans="3:23" s="37" customFormat="1" x14ac:dyDescent="0.25">
      <c r="C357" s="38"/>
      <c r="P357" s="71"/>
      <c r="Q357" s="71"/>
      <c r="R357" s="71"/>
      <c r="S357" s="71"/>
      <c r="T357" s="71"/>
      <c r="U357" s="71"/>
      <c r="V357" s="71"/>
      <c r="W357" s="71"/>
    </row>
    <row r="358" spans="3:23" s="37" customFormat="1" x14ac:dyDescent="0.25">
      <c r="C358" s="38"/>
      <c r="P358" s="71"/>
      <c r="Q358" s="71"/>
      <c r="R358" s="71"/>
      <c r="S358" s="71"/>
      <c r="T358" s="71"/>
      <c r="U358" s="71"/>
      <c r="V358" s="71"/>
      <c r="W358" s="71"/>
    </row>
    <row r="359" spans="3:23" s="37" customFormat="1" x14ac:dyDescent="0.25">
      <c r="C359" s="38"/>
      <c r="P359" s="71"/>
      <c r="Q359" s="71"/>
      <c r="R359" s="71"/>
      <c r="S359" s="71"/>
      <c r="T359" s="71"/>
      <c r="U359" s="71"/>
      <c r="V359" s="71"/>
      <c r="W359" s="71"/>
    </row>
    <row r="360" spans="3:23" s="37" customFormat="1" x14ac:dyDescent="0.25">
      <c r="C360" s="38"/>
      <c r="P360" s="71"/>
      <c r="Q360" s="71"/>
      <c r="R360" s="71"/>
      <c r="S360" s="71"/>
      <c r="T360" s="71"/>
      <c r="U360" s="71"/>
      <c r="V360" s="71"/>
      <c r="W360" s="71"/>
    </row>
    <row r="361" spans="3:23" s="37" customFormat="1" x14ac:dyDescent="0.25">
      <c r="C361" s="38"/>
      <c r="P361" s="71"/>
      <c r="Q361" s="71"/>
      <c r="R361" s="71"/>
      <c r="S361" s="71"/>
      <c r="T361" s="71"/>
      <c r="U361" s="71"/>
      <c r="V361" s="71"/>
      <c r="W361" s="71"/>
    </row>
    <row r="362" spans="3:23" s="37" customFormat="1" x14ac:dyDescent="0.25">
      <c r="C362" s="38"/>
      <c r="P362" s="71"/>
      <c r="Q362" s="71"/>
      <c r="R362" s="71"/>
      <c r="S362" s="71"/>
      <c r="T362" s="71"/>
      <c r="U362" s="71"/>
      <c r="V362" s="71"/>
      <c r="W362" s="71"/>
    </row>
    <row r="363" spans="3:23" s="37" customFormat="1" x14ac:dyDescent="0.25">
      <c r="C363" s="38"/>
      <c r="P363" s="71"/>
      <c r="Q363" s="71"/>
      <c r="R363" s="71"/>
      <c r="S363" s="71"/>
      <c r="T363" s="71"/>
      <c r="U363" s="71"/>
      <c r="V363" s="71"/>
      <c r="W363" s="71"/>
    </row>
    <row r="364" spans="3:23" s="37" customFormat="1" x14ac:dyDescent="0.25">
      <c r="C364" s="38"/>
      <c r="P364" s="71"/>
      <c r="Q364" s="71"/>
      <c r="R364" s="71"/>
      <c r="S364" s="71"/>
      <c r="T364" s="71"/>
      <c r="U364" s="71"/>
      <c r="V364" s="71"/>
      <c r="W364" s="71"/>
    </row>
    <row r="365" spans="3:23" s="37" customFormat="1" x14ac:dyDescent="0.25">
      <c r="C365" s="38"/>
      <c r="P365" s="71"/>
      <c r="Q365" s="71"/>
      <c r="R365" s="71"/>
      <c r="S365" s="71"/>
      <c r="T365" s="71"/>
      <c r="U365" s="71"/>
      <c r="V365" s="71"/>
      <c r="W365" s="71"/>
    </row>
    <row r="366" spans="3:23" s="37" customFormat="1" x14ac:dyDescent="0.25">
      <c r="C366" s="38"/>
      <c r="P366" s="71"/>
      <c r="Q366" s="71"/>
      <c r="R366" s="71"/>
      <c r="S366" s="71"/>
      <c r="T366" s="71"/>
      <c r="U366" s="71"/>
      <c r="V366" s="71"/>
      <c r="W366" s="71"/>
    </row>
    <row r="367" spans="3:23" s="37" customFormat="1" x14ac:dyDescent="0.25">
      <c r="C367" s="38"/>
      <c r="P367" s="71"/>
      <c r="Q367" s="71"/>
      <c r="R367" s="71"/>
      <c r="S367" s="71"/>
      <c r="T367" s="71"/>
      <c r="U367" s="71"/>
      <c r="V367" s="71"/>
      <c r="W367" s="71"/>
    </row>
    <row r="368" spans="3:23" s="37" customFormat="1" x14ac:dyDescent="0.25">
      <c r="C368" s="38"/>
      <c r="P368" s="71"/>
      <c r="Q368" s="71"/>
      <c r="R368" s="71"/>
      <c r="S368" s="71"/>
      <c r="T368" s="71"/>
      <c r="U368" s="71"/>
      <c r="V368" s="71"/>
      <c r="W368" s="71"/>
    </row>
    <row r="369" spans="3:23" s="37" customFormat="1" x14ac:dyDescent="0.25">
      <c r="C369" s="38"/>
      <c r="P369" s="71"/>
      <c r="Q369" s="71"/>
      <c r="R369" s="71"/>
      <c r="S369" s="71"/>
      <c r="T369" s="71"/>
      <c r="U369" s="71"/>
      <c r="V369" s="71"/>
      <c r="W369" s="71"/>
    </row>
    <row r="370" spans="3:23" s="37" customFormat="1" x14ac:dyDescent="0.25">
      <c r="C370" s="38"/>
      <c r="P370" s="71"/>
      <c r="Q370" s="71"/>
      <c r="R370" s="71"/>
      <c r="S370" s="71"/>
      <c r="T370" s="71"/>
      <c r="U370" s="71"/>
      <c r="V370" s="71"/>
      <c r="W370" s="71"/>
    </row>
    <row r="371" spans="3:23" s="37" customFormat="1" x14ac:dyDescent="0.25">
      <c r="C371" s="38"/>
      <c r="P371" s="71"/>
      <c r="Q371" s="71"/>
      <c r="R371" s="71"/>
      <c r="S371" s="71"/>
      <c r="T371" s="71"/>
      <c r="U371" s="71"/>
      <c r="V371" s="71"/>
      <c r="W371" s="71"/>
    </row>
    <row r="372" spans="3:23" s="37" customFormat="1" x14ac:dyDescent="0.25">
      <c r="C372" s="38"/>
      <c r="P372" s="71"/>
      <c r="Q372" s="71"/>
      <c r="R372" s="71"/>
      <c r="S372" s="71"/>
      <c r="T372" s="71"/>
      <c r="U372" s="71"/>
      <c r="V372" s="71"/>
      <c r="W372" s="71"/>
    </row>
    <row r="373" spans="3:23" s="37" customFormat="1" x14ac:dyDescent="0.25">
      <c r="C373" s="38"/>
      <c r="P373" s="71"/>
      <c r="Q373" s="71"/>
      <c r="R373" s="71"/>
      <c r="S373" s="71"/>
      <c r="T373" s="71"/>
      <c r="U373" s="71"/>
      <c r="V373" s="71"/>
      <c r="W373" s="71"/>
    </row>
    <row r="374" spans="3:23" s="37" customFormat="1" x14ac:dyDescent="0.25">
      <c r="C374" s="38"/>
      <c r="P374" s="71"/>
      <c r="Q374" s="71"/>
      <c r="R374" s="71"/>
      <c r="S374" s="71"/>
      <c r="T374" s="71"/>
      <c r="U374" s="71"/>
      <c r="V374" s="71"/>
      <c r="W374" s="71"/>
    </row>
    <row r="375" spans="3:23" s="37" customFormat="1" x14ac:dyDescent="0.25">
      <c r="C375" s="38"/>
      <c r="P375" s="71"/>
      <c r="Q375" s="71"/>
      <c r="R375" s="71"/>
      <c r="S375" s="71"/>
      <c r="T375" s="71"/>
      <c r="U375" s="71"/>
      <c r="V375" s="71"/>
      <c r="W375" s="71"/>
    </row>
    <row r="376" spans="3:23" s="37" customFormat="1" x14ac:dyDescent="0.25">
      <c r="C376" s="38"/>
      <c r="P376" s="71"/>
      <c r="Q376" s="71"/>
      <c r="R376" s="71"/>
      <c r="S376" s="71"/>
      <c r="T376" s="71"/>
      <c r="U376" s="71"/>
      <c r="V376" s="71"/>
      <c r="W376" s="71"/>
    </row>
    <row r="377" spans="3:23" s="37" customFormat="1" x14ac:dyDescent="0.25">
      <c r="C377" s="38"/>
      <c r="P377" s="71"/>
      <c r="Q377" s="71"/>
      <c r="R377" s="71"/>
      <c r="S377" s="71"/>
      <c r="T377" s="71"/>
      <c r="U377" s="71"/>
      <c r="V377" s="71"/>
      <c r="W377" s="71"/>
    </row>
    <row r="378" spans="3:23" s="37" customFormat="1" x14ac:dyDescent="0.25">
      <c r="C378" s="38"/>
      <c r="P378" s="71"/>
      <c r="Q378" s="71"/>
      <c r="R378" s="71"/>
      <c r="S378" s="71"/>
      <c r="T378" s="71"/>
      <c r="U378" s="71"/>
      <c r="V378" s="71"/>
      <c r="W378" s="71"/>
    </row>
    <row r="379" spans="3:23" s="37" customFormat="1" x14ac:dyDescent="0.25">
      <c r="C379" s="38"/>
      <c r="P379" s="71"/>
      <c r="Q379" s="71"/>
      <c r="R379" s="71"/>
      <c r="S379" s="71"/>
      <c r="T379" s="71"/>
      <c r="U379" s="71"/>
      <c r="V379" s="71"/>
      <c r="W379" s="71"/>
    </row>
    <row r="380" spans="3:23" s="37" customFormat="1" x14ac:dyDescent="0.25">
      <c r="C380" s="38"/>
      <c r="P380" s="71"/>
      <c r="Q380" s="71"/>
      <c r="R380" s="71"/>
      <c r="S380" s="71"/>
      <c r="T380" s="71"/>
      <c r="U380" s="71"/>
      <c r="V380" s="71"/>
      <c r="W380" s="71"/>
    </row>
    <row r="381" spans="3:23" s="37" customFormat="1" x14ac:dyDescent="0.25">
      <c r="C381" s="38"/>
      <c r="P381" s="71"/>
      <c r="Q381" s="71"/>
      <c r="R381" s="71"/>
      <c r="S381" s="71"/>
      <c r="T381" s="71"/>
      <c r="U381" s="71"/>
      <c r="V381" s="71"/>
      <c r="W381" s="71"/>
    </row>
    <row r="382" spans="3:23" s="37" customFormat="1" x14ac:dyDescent="0.25">
      <c r="C382" s="38"/>
      <c r="P382" s="71"/>
      <c r="Q382" s="71"/>
      <c r="R382" s="71"/>
      <c r="S382" s="71"/>
      <c r="T382" s="71"/>
      <c r="U382" s="71"/>
      <c r="V382" s="71"/>
      <c r="W382" s="71"/>
    </row>
    <row r="383" spans="3:23" s="37" customFormat="1" x14ac:dyDescent="0.25">
      <c r="C383" s="38"/>
      <c r="P383" s="71"/>
      <c r="Q383" s="71"/>
      <c r="R383" s="71"/>
      <c r="S383" s="71"/>
      <c r="T383" s="71"/>
      <c r="U383" s="71"/>
      <c r="V383" s="71"/>
      <c r="W383" s="71"/>
    </row>
    <row r="384" spans="3:23" s="37" customFormat="1" x14ac:dyDescent="0.25">
      <c r="C384" s="38"/>
      <c r="P384" s="71"/>
      <c r="Q384" s="71"/>
      <c r="R384" s="71"/>
      <c r="S384" s="71"/>
      <c r="T384" s="71"/>
      <c r="U384" s="71"/>
      <c r="V384" s="71"/>
      <c r="W384" s="71"/>
    </row>
    <row r="385" spans="3:23" s="37" customFormat="1" x14ac:dyDescent="0.25">
      <c r="C385" s="38"/>
      <c r="P385" s="71"/>
      <c r="Q385" s="71"/>
      <c r="R385" s="71"/>
      <c r="S385" s="71"/>
      <c r="T385" s="71"/>
      <c r="U385" s="71"/>
      <c r="V385" s="71"/>
      <c r="W385" s="71"/>
    </row>
    <row r="386" spans="3:23" s="37" customFormat="1" x14ac:dyDescent="0.25">
      <c r="C386" s="38"/>
      <c r="P386" s="71"/>
      <c r="Q386" s="71"/>
      <c r="R386" s="71"/>
      <c r="S386" s="71"/>
      <c r="T386" s="71"/>
      <c r="U386" s="71"/>
      <c r="V386" s="71"/>
      <c r="W386" s="71"/>
    </row>
    <row r="387" spans="3:23" s="37" customFormat="1" x14ac:dyDescent="0.25">
      <c r="C387" s="38"/>
      <c r="P387" s="71"/>
      <c r="Q387" s="71"/>
      <c r="R387" s="71"/>
      <c r="S387" s="71"/>
      <c r="T387" s="71"/>
      <c r="U387" s="71"/>
      <c r="V387" s="71"/>
      <c r="W387" s="71"/>
    </row>
    <row r="388" spans="3:23" s="37" customFormat="1" x14ac:dyDescent="0.25">
      <c r="C388" s="38"/>
      <c r="P388" s="71"/>
      <c r="Q388" s="71"/>
      <c r="R388" s="71"/>
      <c r="S388" s="71"/>
      <c r="T388" s="71"/>
      <c r="U388" s="71"/>
      <c r="V388" s="71"/>
      <c r="W388" s="71"/>
    </row>
    <row r="389" spans="3:23" s="37" customFormat="1" x14ac:dyDescent="0.25">
      <c r="C389" s="38"/>
      <c r="P389" s="71"/>
      <c r="Q389" s="71"/>
      <c r="R389" s="71"/>
      <c r="S389" s="71"/>
      <c r="T389" s="71"/>
      <c r="U389" s="71"/>
      <c r="V389" s="71"/>
      <c r="W389" s="71"/>
    </row>
    <row r="390" spans="3:23" s="37" customFormat="1" x14ac:dyDescent="0.25">
      <c r="C390" s="38"/>
      <c r="P390" s="71"/>
      <c r="Q390" s="71"/>
      <c r="R390" s="71"/>
      <c r="S390" s="71"/>
      <c r="T390" s="71"/>
      <c r="U390" s="71"/>
      <c r="V390" s="71"/>
      <c r="W390" s="71"/>
    </row>
    <row r="391" spans="3:23" s="37" customFormat="1" x14ac:dyDescent="0.25">
      <c r="C391" s="38"/>
      <c r="P391" s="71"/>
      <c r="Q391" s="71"/>
      <c r="R391" s="71"/>
      <c r="S391" s="71"/>
      <c r="T391" s="71"/>
      <c r="U391" s="71"/>
      <c r="V391" s="71"/>
      <c r="W391" s="71"/>
    </row>
    <row r="392" spans="3:23" s="37" customFormat="1" x14ac:dyDescent="0.25">
      <c r="C392" s="38"/>
      <c r="P392" s="71"/>
      <c r="Q392" s="71"/>
      <c r="R392" s="71"/>
      <c r="S392" s="71"/>
      <c r="T392" s="71"/>
      <c r="U392" s="71"/>
      <c r="V392" s="71"/>
      <c r="W392" s="71"/>
    </row>
    <row r="393" spans="3:23" s="37" customFormat="1" x14ac:dyDescent="0.25">
      <c r="C393" s="38"/>
      <c r="P393" s="71"/>
      <c r="Q393" s="71"/>
      <c r="R393" s="71"/>
      <c r="S393" s="71"/>
      <c r="T393" s="71"/>
      <c r="U393" s="71"/>
      <c r="V393" s="71"/>
      <c r="W393" s="71"/>
    </row>
    <row r="394" spans="3:23" s="37" customFormat="1" x14ac:dyDescent="0.25">
      <c r="C394" s="38"/>
      <c r="P394" s="71"/>
      <c r="Q394" s="71"/>
      <c r="R394" s="71"/>
      <c r="S394" s="71"/>
      <c r="T394" s="71"/>
      <c r="U394" s="71"/>
      <c r="V394" s="71"/>
      <c r="W394" s="71"/>
    </row>
    <row r="395" spans="3:23" s="37" customFormat="1" x14ac:dyDescent="0.25">
      <c r="C395" s="38"/>
      <c r="P395" s="71"/>
      <c r="Q395" s="71"/>
      <c r="R395" s="71"/>
      <c r="S395" s="71"/>
      <c r="T395" s="71"/>
      <c r="U395" s="71"/>
      <c r="V395" s="71"/>
      <c r="W395" s="71"/>
    </row>
    <row r="396" spans="3:23" x14ac:dyDescent="0.25">
      <c r="P396" s="71"/>
      <c r="Q396" s="71"/>
      <c r="R396" s="71"/>
      <c r="S396" s="71"/>
      <c r="T396" s="71"/>
      <c r="U396" s="71"/>
      <c r="V396" s="71"/>
    </row>
    <row r="397" spans="3:23" x14ac:dyDescent="0.25">
      <c r="P397" s="71"/>
      <c r="Q397" s="71"/>
      <c r="R397" s="71"/>
      <c r="S397" s="71"/>
      <c r="T397" s="71"/>
      <c r="U397" s="71"/>
      <c r="V397" s="71"/>
    </row>
    <row r="398" spans="3:23" x14ac:dyDescent="0.25">
      <c r="P398" s="71"/>
      <c r="Q398" s="71"/>
      <c r="R398" s="71"/>
      <c r="S398" s="71"/>
      <c r="T398" s="71"/>
      <c r="U398" s="71"/>
      <c r="V398" s="71"/>
    </row>
    <row r="399" spans="3:23" x14ac:dyDescent="0.25">
      <c r="P399" s="71"/>
      <c r="Q399" s="71"/>
      <c r="R399" s="71"/>
      <c r="S399" s="71"/>
      <c r="T399" s="71"/>
      <c r="U399" s="71"/>
      <c r="V399" s="71"/>
    </row>
    <row r="400" spans="3:23" x14ac:dyDescent="0.25">
      <c r="P400" s="71"/>
      <c r="Q400" s="71"/>
      <c r="R400" s="71"/>
      <c r="S400" s="71"/>
      <c r="T400" s="71"/>
      <c r="U400" s="71"/>
      <c r="V400" s="71"/>
    </row>
    <row r="401" spans="16:22" x14ac:dyDescent="0.25">
      <c r="P401" s="71"/>
      <c r="Q401" s="71"/>
      <c r="R401" s="71"/>
      <c r="S401" s="71"/>
      <c r="T401" s="71"/>
      <c r="U401" s="71"/>
      <c r="V401" s="71"/>
    </row>
    <row r="402" spans="16:22" x14ac:dyDescent="0.25">
      <c r="P402" s="71"/>
      <c r="Q402" s="71"/>
      <c r="R402" s="71"/>
      <c r="S402" s="71"/>
      <c r="T402" s="71"/>
      <c r="U402" s="71"/>
      <c r="V402" s="71"/>
    </row>
    <row r="403" spans="16:22" x14ac:dyDescent="0.25">
      <c r="P403" s="71"/>
      <c r="Q403" s="71"/>
      <c r="R403" s="71"/>
      <c r="S403" s="71"/>
      <c r="T403" s="71"/>
      <c r="U403" s="71"/>
      <c r="V403" s="71"/>
    </row>
    <row r="404" spans="16:22" x14ac:dyDescent="0.25">
      <c r="P404" s="71"/>
      <c r="Q404" s="71"/>
      <c r="R404" s="71"/>
      <c r="S404" s="71"/>
      <c r="T404" s="71"/>
      <c r="U404" s="71"/>
      <c r="V404" s="71"/>
    </row>
    <row r="405" spans="16:22" x14ac:dyDescent="0.25">
      <c r="P405" s="71"/>
      <c r="Q405" s="71"/>
      <c r="R405" s="71"/>
      <c r="S405" s="71"/>
      <c r="T405" s="71"/>
      <c r="U405" s="71"/>
      <c r="V405" s="71"/>
    </row>
    <row r="406" spans="16:22" x14ac:dyDescent="0.25">
      <c r="P406" s="71"/>
      <c r="Q406" s="71"/>
      <c r="R406" s="71"/>
      <c r="S406" s="71"/>
      <c r="T406" s="71"/>
      <c r="U406" s="71"/>
      <c r="V406" s="71"/>
    </row>
    <row r="407" spans="16:22" x14ac:dyDescent="0.25">
      <c r="P407" s="71"/>
      <c r="Q407" s="71"/>
      <c r="R407" s="71"/>
      <c r="S407" s="71"/>
      <c r="T407" s="71"/>
      <c r="U407" s="71"/>
      <c r="V407" s="71"/>
    </row>
    <row r="408" spans="16:22" x14ac:dyDescent="0.25">
      <c r="P408" s="71"/>
      <c r="Q408" s="71"/>
      <c r="R408" s="71"/>
      <c r="S408" s="71"/>
      <c r="T408" s="71"/>
      <c r="U408" s="71"/>
      <c r="V408" s="71"/>
    </row>
    <row r="409" spans="16:22" x14ac:dyDescent="0.25">
      <c r="P409" s="71"/>
      <c r="Q409" s="71"/>
      <c r="R409" s="71"/>
      <c r="S409" s="71"/>
      <c r="T409" s="71"/>
      <c r="U409" s="71"/>
      <c r="V409" s="71"/>
    </row>
    <row r="410" spans="16:22" x14ac:dyDescent="0.25">
      <c r="P410" s="71"/>
      <c r="Q410" s="71"/>
      <c r="R410" s="71"/>
      <c r="S410" s="71"/>
      <c r="T410" s="71"/>
      <c r="U410" s="71"/>
      <c r="V410" s="71"/>
    </row>
    <row r="411" spans="16:22" x14ac:dyDescent="0.25">
      <c r="P411" s="71"/>
      <c r="Q411" s="71"/>
      <c r="R411" s="71"/>
    </row>
    <row r="412" spans="16:22" x14ac:dyDescent="0.25">
      <c r="P412" s="71"/>
      <c r="Q412" s="71"/>
      <c r="R412" s="71"/>
    </row>
    <row r="413" spans="16:22" x14ac:dyDescent="0.25">
      <c r="P413" s="71"/>
      <c r="Q413" s="71"/>
      <c r="R413" s="71"/>
    </row>
    <row r="414" spans="16:22" x14ac:dyDescent="0.25">
      <c r="P414" s="71"/>
      <c r="Q414" s="71"/>
      <c r="R414" s="7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2"/>
  <sheetViews>
    <sheetView topLeftCell="A190" zoomScale="84" zoomScaleNormal="84" workbookViewId="0">
      <selection activeCell="C1" sqref="C1:C1048576"/>
    </sheetView>
  </sheetViews>
  <sheetFormatPr defaultRowHeight="15" x14ac:dyDescent="0.25"/>
  <cols>
    <col min="3" max="3" width="9.140625" style="1"/>
    <col min="13" max="13" width="12.7109375" bestFit="1" customWidth="1"/>
    <col min="17" max="17" width="19.42578125" bestFit="1" customWidth="1"/>
    <col min="18" max="18" width="22.5703125" bestFit="1" customWidth="1"/>
    <col min="19" max="19" width="15.5703125" customWidth="1"/>
    <col min="20" max="20" width="13.5703125" customWidth="1"/>
    <col min="21" max="21" width="25.5703125" customWidth="1"/>
    <col min="22" max="22" width="25.85546875" customWidth="1"/>
    <col min="23" max="23" width="37.42578125" customWidth="1"/>
    <col min="24" max="24" width="26.28515625" style="43" customWidth="1"/>
    <col min="25" max="25" width="37.42578125" customWidth="1"/>
    <col min="26" max="26" width="34.5703125" customWidth="1"/>
    <col min="27" max="27" width="31.7109375" customWidth="1"/>
    <col min="28" max="28" width="17.85546875" customWidth="1"/>
    <col min="29" max="29" width="21.5703125" customWidth="1"/>
    <col min="30" max="30" width="28.7109375" customWidth="1"/>
    <col min="31" max="31" width="26" customWidth="1"/>
    <col min="32" max="32" width="17.85546875" customWidth="1"/>
    <col min="33" max="33" width="21.5703125" customWidth="1"/>
    <col min="34" max="34" width="28.7109375" bestFit="1" customWidth="1"/>
    <col min="35" max="35" width="26" customWidth="1"/>
    <col min="36" max="36" width="17.85546875" customWidth="1"/>
    <col min="37" max="37" width="21.5703125" customWidth="1"/>
    <col min="38" max="38" width="28.7109375" customWidth="1"/>
    <col min="39" max="39" width="26" customWidth="1"/>
    <col min="40" max="40" width="17.85546875" customWidth="1"/>
    <col min="41" max="41" width="21.5703125" customWidth="1"/>
    <col min="42" max="42" width="28.7109375" bestFit="1" customWidth="1"/>
    <col min="43" max="43" width="26" customWidth="1"/>
    <col min="44" max="44" width="17.85546875" customWidth="1"/>
    <col min="45" max="45" width="21.5703125" customWidth="1"/>
    <col min="46" max="46" width="28.7109375" customWidth="1"/>
    <col min="47" max="47" width="26" customWidth="1"/>
    <col min="48" max="48" width="17.85546875" customWidth="1"/>
    <col min="49" max="49" width="21.5703125" customWidth="1"/>
    <col min="50" max="50" width="28.7109375" bestFit="1" customWidth="1"/>
    <col min="51" max="51" width="26" customWidth="1"/>
    <col min="52" max="52" width="17.85546875" customWidth="1"/>
    <col min="53" max="53" width="21.5703125" customWidth="1"/>
    <col min="54" max="54" width="28.7109375" customWidth="1"/>
    <col min="55" max="55" width="26" customWidth="1"/>
    <col min="56" max="56" width="17.85546875" customWidth="1"/>
    <col min="57" max="57" width="21.5703125" customWidth="1"/>
    <col min="58" max="58" width="28.7109375" bestFit="1" customWidth="1"/>
    <col min="59" max="59" width="26" customWidth="1"/>
    <col min="60" max="60" width="17.85546875" customWidth="1"/>
    <col min="61" max="61" width="21.5703125" customWidth="1"/>
    <col min="62" max="62" width="28.7109375" customWidth="1"/>
    <col min="63" max="63" width="26" customWidth="1"/>
    <col min="64" max="64" width="17.85546875" customWidth="1"/>
    <col min="65" max="65" width="21.5703125" customWidth="1"/>
    <col min="66" max="66" width="28.7109375" bestFit="1" customWidth="1"/>
    <col min="67" max="67" width="26" customWidth="1"/>
    <col min="68" max="68" width="17.85546875" customWidth="1"/>
    <col min="69" max="69" width="21.5703125" customWidth="1"/>
    <col min="70" max="70" width="28.7109375" customWidth="1"/>
    <col min="71" max="71" width="26" customWidth="1"/>
    <col min="72" max="72" width="23.5703125" customWidth="1"/>
    <col min="73" max="73" width="27.28515625" customWidth="1"/>
    <col min="74" max="74" width="34.5703125" bestFit="1" customWidth="1"/>
    <col min="75" max="75" width="31.7109375" customWidth="1"/>
    <col min="76" max="76" width="28.7109375" bestFit="1" customWidth="1"/>
    <col min="77" max="77" width="32.42578125" bestFit="1" customWidth="1"/>
    <col min="78" max="78" width="39.7109375" bestFit="1" customWidth="1"/>
    <col min="79" max="79" width="36.85546875" bestFit="1" customWidth="1"/>
    <col min="80" max="80" width="24" bestFit="1" customWidth="1"/>
    <col min="81" max="81" width="42.5703125" bestFit="1" customWidth="1"/>
    <col min="82" max="82" width="25.5703125" bestFit="1" customWidth="1"/>
    <col min="83" max="83" width="45.5703125" bestFit="1" customWidth="1"/>
    <col min="84" max="84" width="28.7109375" bestFit="1" customWidth="1"/>
    <col min="85" max="85" width="32.42578125" bestFit="1" customWidth="1"/>
    <col min="86" max="86" width="39.7109375" bestFit="1" customWidth="1"/>
    <col min="87" max="87" width="36.85546875" bestFit="1" customWidth="1"/>
    <col min="88" max="88" width="24" bestFit="1" customWidth="1"/>
    <col min="89" max="89" width="42.5703125" bestFit="1" customWidth="1"/>
    <col min="90" max="90" width="25.5703125" bestFit="1" customWidth="1"/>
    <col min="91" max="91" width="45.5703125" bestFit="1" customWidth="1"/>
    <col min="92" max="92" width="28.7109375" bestFit="1" customWidth="1"/>
    <col min="93" max="93" width="32.42578125" bestFit="1" customWidth="1"/>
    <col min="94" max="94" width="39.7109375" bestFit="1" customWidth="1"/>
    <col min="95" max="95" width="36.85546875" bestFit="1" customWidth="1"/>
    <col min="96" max="96" width="24" bestFit="1" customWidth="1"/>
    <col min="97" max="97" width="42.5703125" bestFit="1" customWidth="1"/>
    <col min="98" max="98" width="25.5703125" bestFit="1" customWidth="1"/>
    <col min="99" max="99" width="45.5703125" bestFit="1" customWidth="1"/>
    <col min="100" max="100" width="28.7109375" bestFit="1" customWidth="1"/>
    <col min="101" max="101" width="32.42578125" bestFit="1" customWidth="1"/>
    <col min="102" max="102" width="39.7109375" bestFit="1" customWidth="1"/>
    <col min="103" max="103" width="36.85546875" bestFit="1" customWidth="1"/>
    <col min="104" max="104" width="24" bestFit="1" customWidth="1"/>
    <col min="105" max="105" width="42.5703125" bestFit="1" customWidth="1"/>
    <col min="106" max="106" width="25.5703125" bestFit="1" customWidth="1"/>
    <col min="107" max="107" width="45.5703125" bestFit="1" customWidth="1"/>
    <col min="108" max="108" width="28.7109375" bestFit="1" customWidth="1"/>
    <col min="109" max="109" width="32.42578125" bestFit="1" customWidth="1"/>
    <col min="110" max="110" width="39.7109375" bestFit="1" customWidth="1"/>
    <col min="111" max="111" width="36.85546875" bestFit="1" customWidth="1"/>
    <col min="112" max="112" width="24" bestFit="1" customWidth="1"/>
    <col min="113" max="113" width="42.5703125" bestFit="1" customWidth="1"/>
    <col min="114" max="114" width="25.5703125" bestFit="1" customWidth="1"/>
    <col min="115" max="115" width="45.5703125" bestFit="1" customWidth="1"/>
    <col min="116" max="116" width="28.7109375" bestFit="1" customWidth="1"/>
    <col min="117" max="117" width="32.42578125" bestFit="1" customWidth="1"/>
    <col min="118" max="118" width="39.7109375" bestFit="1" customWidth="1"/>
    <col min="119" max="119" width="36.85546875" bestFit="1" customWidth="1"/>
    <col min="120" max="120" width="24" bestFit="1" customWidth="1"/>
    <col min="121" max="121" width="42.5703125" bestFit="1" customWidth="1"/>
    <col min="122" max="122" width="25.5703125" bestFit="1" customWidth="1"/>
    <col min="123" max="123" width="45.5703125" bestFit="1" customWidth="1"/>
    <col min="124" max="124" width="34.5703125" bestFit="1" customWidth="1"/>
    <col min="125" max="125" width="38.28515625" bestFit="1" customWidth="1"/>
    <col min="126" max="126" width="45.42578125" bestFit="1" customWidth="1"/>
    <col min="127" max="127" width="42.7109375" bestFit="1" customWidth="1"/>
    <col min="128" max="128" width="29.85546875" bestFit="1" customWidth="1"/>
    <col min="129" max="129" width="48.28515625" bestFit="1" customWidth="1"/>
    <col min="130" max="130" width="31.28515625" bestFit="1" customWidth="1"/>
    <col min="131" max="131" width="51.42578125" bestFit="1" customWidth="1"/>
  </cols>
  <sheetData>
    <row r="1" spans="1:24" s="6" customFormat="1" ht="75" x14ac:dyDescent="0.25">
      <c r="A1" s="2" t="s">
        <v>0</v>
      </c>
      <c r="B1" s="2" t="s">
        <v>127</v>
      </c>
      <c r="C1" s="1" t="s">
        <v>37</v>
      </c>
      <c r="D1" s="2" t="s">
        <v>2</v>
      </c>
      <c r="E1" s="2" t="s">
        <v>56</v>
      </c>
      <c r="F1" s="2" t="s">
        <v>68</v>
      </c>
      <c r="G1" s="2" t="s">
        <v>69</v>
      </c>
      <c r="H1" s="2" t="s">
        <v>97</v>
      </c>
      <c r="I1" s="2" t="s">
        <v>101</v>
      </c>
      <c r="J1" s="2" t="s">
        <v>102</v>
      </c>
      <c r="K1" s="2" t="s">
        <v>103</v>
      </c>
      <c r="L1" s="40" t="s">
        <v>98</v>
      </c>
      <c r="M1" s="40" t="s">
        <v>99</v>
      </c>
      <c r="N1" s="40" t="s">
        <v>100</v>
      </c>
      <c r="Q1"/>
      <c r="R1"/>
      <c r="V1" s="43"/>
      <c r="W1"/>
      <c r="X1" s="45"/>
    </row>
    <row r="2" spans="1:24" x14ac:dyDescent="0.25">
      <c r="A2" t="s">
        <v>5</v>
      </c>
      <c r="B2">
        <v>2019</v>
      </c>
      <c r="C2" s="1">
        <v>43466</v>
      </c>
      <c r="D2">
        <v>31</v>
      </c>
      <c r="E2">
        <v>23</v>
      </c>
      <c r="F2">
        <v>6</v>
      </c>
      <c r="G2">
        <v>11</v>
      </c>
      <c r="I2">
        <v>0</v>
      </c>
      <c r="J2">
        <v>6</v>
      </c>
      <c r="K2">
        <v>11</v>
      </c>
      <c r="L2">
        <f>IFERROR(G2/F2,0)</f>
        <v>1.8333333333333333</v>
      </c>
      <c r="M2">
        <f>IFERROR(I2/H2,0)</f>
        <v>0</v>
      </c>
      <c r="N2">
        <f>IFERROR(K2/J2,0)</f>
        <v>1.8333333333333333</v>
      </c>
      <c r="V2" s="43"/>
    </row>
    <row r="3" spans="1:24" x14ac:dyDescent="0.25">
      <c r="A3" t="s">
        <v>5</v>
      </c>
      <c r="B3">
        <v>2019</v>
      </c>
      <c r="C3" s="1">
        <v>43497</v>
      </c>
      <c r="D3">
        <v>24</v>
      </c>
      <c r="E3">
        <v>18</v>
      </c>
      <c r="F3">
        <v>1</v>
      </c>
      <c r="G3">
        <v>1</v>
      </c>
      <c r="I3">
        <v>0</v>
      </c>
      <c r="J3">
        <v>1</v>
      </c>
      <c r="K3">
        <v>1</v>
      </c>
      <c r="L3">
        <f t="shared" ref="L3:L66" si="0">IFERROR(G3/F3,0)</f>
        <v>1</v>
      </c>
      <c r="M3">
        <f t="shared" ref="M3:M66" si="1">IFERROR(I3/H3,0)</f>
        <v>0</v>
      </c>
      <c r="N3">
        <f t="shared" ref="N3:N66" si="2">IFERROR(K3/J3,0)</f>
        <v>1</v>
      </c>
      <c r="Q3" s="6"/>
      <c r="R3" s="6"/>
      <c r="S3" s="6"/>
      <c r="T3" s="6"/>
      <c r="U3" s="6"/>
      <c r="V3" s="6"/>
      <c r="W3" s="6"/>
    </row>
    <row r="4" spans="1:24" x14ac:dyDescent="0.25">
      <c r="A4" t="s">
        <v>5</v>
      </c>
      <c r="B4">
        <v>2019</v>
      </c>
      <c r="C4" s="1">
        <v>43525</v>
      </c>
      <c r="D4">
        <v>24</v>
      </c>
      <c r="E4">
        <v>15</v>
      </c>
      <c r="F4">
        <v>3</v>
      </c>
      <c r="G4">
        <v>3</v>
      </c>
      <c r="I4">
        <v>0</v>
      </c>
      <c r="J4">
        <v>3</v>
      </c>
      <c r="K4">
        <v>3</v>
      </c>
      <c r="L4">
        <f t="shared" si="0"/>
        <v>1</v>
      </c>
      <c r="M4">
        <f t="shared" si="1"/>
        <v>0</v>
      </c>
      <c r="N4">
        <f t="shared" si="2"/>
        <v>1</v>
      </c>
      <c r="Q4" s="4"/>
      <c r="R4" s="5"/>
      <c r="S4" s="5"/>
      <c r="T4" s="5"/>
      <c r="U4" s="5"/>
      <c r="V4" s="5"/>
      <c r="W4" s="5"/>
    </row>
    <row r="5" spans="1:24" x14ac:dyDescent="0.25">
      <c r="A5" t="s">
        <v>5</v>
      </c>
      <c r="B5">
        <v>2019</v>
      </c>
      <c r="C5" s="1">
        <v>43556</v>
      </c>
      <c r="D5">
        <v>20</v>
      </c>
      <c r="E5">
        <v>14</v>
      </c>
      <c r="F5">
        <v>2</v>
      </c>
      <c r="G5">
        <v>2</v>
      </c>
      <c r="I5">
        <v>0</v>
      </c>
      <c r="J5">
        <v>2</v>
      </c>
      <c r="K5">
        <v>2</v>
      </c>
      <c r="L5">
        <f t="shared" si="0"/>
        <v>1</v>
      </c>
      <c r="M5">
        <f t="shared" si="1"/>
        <v>0</v>
      </c>
      <c r="N5">
        <f t="shared" si="2"/>
        <v>1</v>
      </c>
      <c r="Q5" s="47"/>
      <c r="R5" s="5"/>
      <c r="S5" s="5"/>
      <c r="T5" s="5"/>
      <c r="U5" s="5"/>
      <c r="V5" s="5"/>
      <c r="W5" s="5"/>
    </row>
    <row r="6" spans="1:24" x14ac:dyDescent="0.25">
      <c r="A6" t="s">
        <v>5</v>
      </c>
      <c r="B6">
        <v>2019</v>
      </c>
      <c r="C6" s="1">
        <v>43586</v>
      </c>
      <c r="D6">
        <v>21</v>
      </c>
      <c r="E6">
        <v>14</v>
      </c>
      <c r="G6">
        <v>0</v>
      </c>
      <c r="I6">
        <v>0</v>
      </c>
      <c r="K6">
        <v>0</v>
      </c>
      <c r="L6">
        <f t="shared" si="0"/>
        <v>0</v>
      </c>
      <c r="M6">
        <f t="shared" si="1"/>
        <v>0</v>
      </c>
      <c r="N6">
        <f t="shared" si="2"/>
        <v>0</v>
      </c>
      <c r="Q6" s="47"/>
      <c r="R6" s="5"/>
      <c r="S6" s="5"/>
      <c r="T6" s="5"/>
      <c r="U6" s="5"/>
      <c r="V6" s="5"/>
      <c r="W6" s="5"/>
    </row>
    <row r="7" spans="1:24" x14ac:dyDescent="0.25">
      <c r="A7" t="s">
        <v>5</v>
      </c>
      <c r="B7">
        <v>2019</v>
      </c>
      <c r="C7" s="1">
        <v>43617</v>
      </c>
      <c r="D7">
        <v>26</v>
      </c>
      <c r="E7">
        <v>17</v>
      </c>
      <c r="F7">
        <v>1</v>
      </c>
      <c r="G7">
        <v>1</v>
      </c>
      <c r="J7">
        <v>1</v>
      </c>
      <c r="K7">
        <v>1</v>
      </c>
      <c r="L7">
        <f t="shared" si="0"/>
        <v>1</v>
      </c>
      <c r="M7">
        <f t="shared" si="1"/>
        <v>0</v>
      </c>
      <c r="N7">
        <f t="shared" si="2"/>
        <v>1</v>
      </c>
      <c r="Q7" s="47"/>
      <c r="R7" s="5"/>
      <c r="S7" s="5"/>
      <c r="T7" s="5"/>
      <c r="U7" s="5"/>
      <c r="V7" s="5"/>
      <c r="W7" s="5"/>
    </row>
    <row r="8" spans="1:24" x14ac:dyDescent="0.25">
      <c r="A8" t="s">
        <v>5</v>
      </c>
      <c r="B8">
        <v>2019</v>
      </c>
      <c r="C8" s="1">
        <v>43647</v>
      </c>
      <c r="D8">
        <v>9</v>
      </c>
      <c r="E8">
        <v>7</v>
      </c>
      <c r="F8">
        <v>1</v>
      </c>
      <c r="G8">
        <v>5</v>
      </c>
      <c r="H8">
        <v>1</v>
      </c>
      <c r="I8">
        <v>5</v>
      </c>
      <c r="K8">
        <v>0</v>
      </c>
      <c r="L8">
        <f t="shared" si="0"/>
        <v>5</v>
      </c>
      <c r="M8">
        <f t="shared" si="1"/>
        <v>5</v>
      </c>
      <c r="N8">
        <f t="shared" si="2"/>
        <v>0</v>
      </c>
      <c r="Q8" s="47"/>
      <c r="R8" s="5"/>
      <c r="S8" s="5"/>
      <c r="T8" s="5"/>
      <c r="U8" s="5"/>
      <c r="V8" s="5"/>
      <c r="W8" s="5"/>
    </row>
    <row r="9" spans="1:24" x14ac:dyDescent="0.25">
      <c r="A9" t="s">
        <v>5</v>
      </c>
      <c r="B9">
        <v>2019</v>
      </c>
      <c r="C9" s="1">
        <v>43678</v>
      </c>
      <c r="D9">
        <v>14</v>
      </c>
      <c r="E9">
        <v>9</v>
      </c>
      <c r="G9">
        <v>0</v>
      </c>
      <c r="I9">
        <v>0</v>
      </c>
      <c r="K9">
        <v>0</v>
      </c>
      <c r="L9">
        <f t="shared" si="0"/>
        <v>0</v>
      </c>
      <c r="M9">
        <f t="shared" si="1"/>
        <v>0</v>
      </c>
      <c r="N9">
        <f t="shared" si="2"/>
        <v>0</v>
      </c>
      <c r="Q9" s="47"/>
      <c r="R9" s="5"/>
      <c r="S9" s="5"/>
      <c r="T9" s="5"/>
      <c r="U9" s="5"/>
      <c r="V9" s="5"/>
      <c r="W9" s="5"/>
    </row>
    <row r="10" spans="1:24" x14ac:dyDescent="0.25">
      <c r="A10" t="s">
        <v>5</v>
      </c>
      <c r="B10">
        <v>2019</v>
      </c>
      <c r="C10" s="1">
        <v>43709</v>
      </c>
      <c r="D10">
        <v>15</v>
      </c>
      <c r="E10">
        <v>12</v>
      </c>
      <c r="F10">
        <v>2</v>
      </c>
      <c r="G10">
        <v>2</v>
      </c>
      <c r="I10">
        <v>0</v>
      </c>
      <c r="J10">
        <v>2</v>
      </c>
      <c r="K10">
        <v>2</v>
      </c>
      <c r="L10">
        <f t="shared" si="0"/>
        <v>1</v>
      </c>
      <c r="M10">
        <f t="shared" si="1"/>
        <v>0</v>
      </c>
      <c r="N10">
        <f t="shared" si="2"/>
        <v>1</v>
      </c>
      <c r="Q10" s="47"/>
      <c r="R10" s="5"/>
      <c r="S10" s="5"/>
      <c r="T10" s="5"/>
      <c r="U10" s="5"/>
      <c r="V10" s="5"/>
      <c r="W10" s="5"/>
    </row>
    <row r="11" spans="1:24" x14ac:dyDescent="0.25">
      <c r="A11" t="s">
        <v>5</v>
      </c>
      <c r="B11">
        <v>2019</v>
      </c>
      <c r="C11" s="1">
        <v>43739</v>
      </c>
      <c r="D11">
        <v>23</v>
      </c>
      <c r="E11">
        <v>17</v>
      </c>
      <c r="F11">
        <v>3</v>
      </c>
      <c r="G11">
        <v>3</v>
      </c>
      <c r="H11">
        <v>1</v>
      </c>
      <c r="I11">
        <v>1</v>
      </c>
      <c r="J11">
        <v>2</v>
      </c>
      <c r="K11">
        <v>2</v>
      </c>
      <c r="L11">
        <f t="shared" si="0"/>
        <v>1</v>
      </c>
      <c r="M11">
        <f t="shared" si="1"/>
        <v>1</v>
      </c>
      <c r="N11">
        <f t="shared" si="2"/>
        <v>1</v>
      </c>
      <c r="Q11" s="47"/>
      <c r="R11" s="5"/>
      <c r="S11" s="5"/>
      <c r="T11" s="5"/>
      <c r="U11" s="5"/>
      <c r="V11" s="5"/>
      <c r="W11" s="5"/>
    </row>
    <row r="12" spans="1:24" x14ac:dyDescent="0.25">
      <c r="A12" t="s">
        <v>5</v>
      </c>
      <c r="B12">
        <v>2019</v>
      </c>
      <c r="C12" s="1">
        <v>43770</v>
      </c>
      <c r="D12">
        <v>19</v>
      </c>
      <c r="E12">
        <v>14</v>
      </c>
      <c r="G12">
        <v>0</v>
      </c>
      <c r="I12">
        <v>0</v>
      </c>
      <c r="K12">
        <v>0</v>
      </c>
      <c r="L12">
        <f t="shared" si="0"/>
        <v>0</v>
      </c>
      <c r="M12">
        <f t="shared" si="1"/>
        <v>0</v>
      </c>
      <c r="N12">
        <f t="shared" si="2"/>
        <v>0</v>
      </c>
      <c r="Q12" s="47"/>
      <c r="R12" s="5"/>
      <c r="S12" s="5"/>
      <c r="T12" s="5"/>
      <c r="U12" s="5"/>
      <c r="V12" s="5"/>
      <c r="W12" s="5"/>
    </row>
    <row r="13" spans="1:24" x14ac:dyDescent="0.25">
      <c r="A13" t="s">
        <v>5</v>
      </c>
      <c r="B13">
        <v>2019</v>
      </c>
      <c r="C13" s="1">
        <v>43800</v>
      </c>
      <c r="D13">
        <v>16</v>
      </c>
      <c r="E13">
        <v>13</v>
      </c>
      <c r="F13">
        <v>1</v>
      </c>
      <c r="G13">
        <v>1</v>
      </c>
      <c r="I13">
        <v>0</v>
      </c>
      <c r="J13">
        <v>1</v>
      </c>
      <c r="K13">
        <v>1</v>
      </c>
      <c r="L13">
        <f t="shared" si="0"/>
        <v>1</v>
      </c>
      <c r="M13">
        <f t="shared" si="1"/>
        <v>0</v>
      </c>
      <c r="N13">
        <f t="shared" si="2"/>
        <v>1</v>
      </c>
      <c r="Q13" s="47"/>
      <c r="R13" s="5"/>
      <c r="S13" s="5"/>
      <c r="T13" s="5"/>
      <c r="U13" s="5"/>
      <c r="V13" s="5"/>
      <c r="W13" s="5"/>
    </row>
    <row r="14" spans="1:24" x14ac:dyDescent="0.25">
      <c r="A14" t="s">
        <v>5</v>
      </c>
      <c r="B14">
        <v>2020</v>
      </c>
      <c r="C14" s="1">
        <v>43831</v>
      </c>
      <c r="D14">
        <v>24</v>
      </c>
      <c r="E14">
        <v>20</v>
      </c>
      <c r="F14">
        <v>2</v>
      </c>
      <c r="G14">
        <v>4</v>
      </c>
      <c r="I14">
        <v>0</v>
      </c>
      <c r="J14">
        <v>2</v>
      </c>
      <c r="K14">
        <v>4</v>
      </c>
      <c r="L14">
        <f t="shared" si="0"/>
        <v>2</v>
      </c>
      <c r="M14">
        <f t="shared" si="1"/>
        <v>0</v>
      </c>
      <c r="N14">
        <f t="shared" si="2"/>
        <v>2</v>
      </c>
      <c r="Q14" s="47"/>
      <c r="R14" s="5"/>
      <c r="S14" s="5"/>
      <c r="T14" s="5"/>
      <c r="U14" s="5"/>
      <c r="V14" s="5"/>
      <c r="W14" s="5"/>
    </row>
    <row r="15" spans="1:24" x14ac:dyDescent="0.25">
      <c r="A15" t="s">
        <v>5</v>
      </c>
      <c r="B15">
        <v>2020</v>
      </c>
      <c r="C15" s="1">
        <v>43862</v>
      </c>
      <c r="D15">
        <v>26</v>
      </c>
      <c r="E15">
        <v>13</v>
      </c>
      <c r="F15">
        <v>1</v>
      </c>
      <c r="G15">
        <v>1</v>
      </c>
      <c r="I15">
        <v>0</v>
      </c>
      <c r="J15">
        <v>1</v>
      </c>
      <c r="K15">
        <v>1</v>
      </c>
      <c r="L15">
        <f t="shared" si="0"/>
        <v>1</v>
      </c>
      <c r="M15">
        <f t="shared" si="1"/>
        <v>0</v>
      </c>
      <c r="N15">
        <f t="shared" si="2"/>
        <v>1</v>
      </c>
      <c r="Q15" s="47"/>
      <c r="R15" s="5"/>
      <c r="S15" s="5"/>
      <c r="T15" s="5"/>
      <c r="U15" s="5"/>
      <c r="V15" s="5"/>
      <c r="W15" s="5"/>
    </row>
    <row r="16" spans="1:24" x14ac:dyDescent="0.25">
      <c r="A16" t="s">
        <v>5</v>
      </c>
      <c r="B16">
        <v>2020</v>
      </c>
      <c r="C16" s="1">
        <v>43891</v>
      </c>
      <c r="D16">
        <v>33</v>
      </c>
      <c r="E16">
        <v>22</v>
      </c>
      <c r="F16">
        <v>4</v>
      </c>
      <c r="G16">
        <v>16</v>
      </c>
      <c r="H16">
        <v>1</v>
      </c>
      <c r="I16">
        <v>12</v>
      </c>
      <c r="J16">
        <v>3</v>
      </c>
      <c r="K16">
        <v>4</v>
      </c>
      <c r="L16">
        <f t="shared" si="0"/>
        <v>4</v>
      </c>
      <c r="M16">
        <f t="shared" si="1"/>
        <v>12</v>
      </c>
      <c r="N16">
        <f t="shared" si="2"/>
        <v>1.3333333333333333</v>
      </c>
      <c r="Q16" s="47"/>
      <c r="R16" s="5"/>
      <c r="S16" s="5"/>
      <c r="T16" s="5"/>
      <c r="U16" s="5"/>
      <c r="V16" s="5"/>
      <c r="W16" s="5"/>
    </row>
    <row r="17" spans="1:27" x14ac:dyDescent="0.25">
      <c r="A17" t="s">
        <v>5</v>
      </c>
      <c r="B17">
        <v>2020</v>
      </c>
      <c r="C17" s="1">
        <v>43922</v>
      </c>
      <c r="D17">
        <v>30</v>
      </c>
      <c r="E17">
        <v>21</v>
      </c>
      <c r="G17">
        <v>0</v>
      </c>
      <c r="I17">
        <v>0</v>
      </c>
      <c r="K17">
        <v>0</v>
      </c>
      <c r="L17">
        <f t="shared" si="0"/>
        <v>0</v>
      </c>
      <c r="M17">
        <f t="shared" si="1"/>
        <v>0</v>
      </c>
      <c r="N17">
        <f t="shared" si="2"/>
        <v>0</v>
      </c>
      <c r="Q17" s="4"/>
      <c r="R17" s="5"/>
      <c r="S17" s="5"/>
      <c r="T17" s="5"/>
      <c r="U17" s="5"/>
      <c r="V17" s="5"/>
      <c r="W17" s="5"/>
    </row>
    <row r="18" spans="1:27" x14ac:dyDescent="0.25">
      <c r="A18" t="s">
        <v>5</v>
      </c>
      <c r="B18">
        <v>2020</v>
      </c>
      <c r="C18" s="1">
        <v>43952</v>
      </c>
      <c r="D18">
        <v>24</v>
      </c>
      <c r="E18">
        <v>12</v>
      </c>
      <c r="F18">
        <v>3</v>
      </c>
      <c r="G18">
        <v>3</v>
      </c>
      <c r="I18">
        <v>0</v>
      </c>
      <c r="J18">
        <v>3</v>
      </c>
      <c r="K18">
        <v>3</v>
      </c>
      <c r="L18">
        <f t="shared" si="0"/>
        <v>1</v>
      </c>
      <c r="M18">
        <f t="shared" si="1"/>
        <v>0</v>
      </c>
      <c r="N18">
        <f t="shared" si="2"/>
        <v>1</v>
      </c>
      <c r="Q18" s="47"/>
      <c r="R18" s="5"/>
      <c r="S18" s="5"/>
      <c r="T18" s="5"/>
      <c r="U18" s="5"/>
      <c r="V18" s="5"/>
      <c r="W18" s="5"/>
    </row>
    <row r="19" spans="1:27" x14ac:dyDescent="0.25">
      <c r="A19" t="s">
        <v>6</v>
      </c>
      <c r="B19">
        <v>2019</v>
      </c>
      <c r="C19" s="1">
        <v>43466</v>
      </c>
      <c r="D19">
        <v>61</v>
      </c>
      <c r="E19">
        <v>45</v>
      </c>
      <c r="F19">
        <v>12</v>
      </c>
      <c r="G19">
        <v>40</v>
      </c>
      <c r="I19">
        <v>0</v>
      </c>
      <c r="J19">
        <v>12</v>
      </c>
      <c r="K19">
        <v>40</v>
      </c>
      <c r="L19">
        <f t="shared" si="0"/>
        <v>3.3333333333333335</v>
      </c>
      <c r="M19">
        <f t="shared" si="1"/>
        <v>0</v>
      </c>
      <c r="N19">
        <f t="shared" si="2"/>
        <v>3.3333333333333335</v>
      </c>
      <c r="Q19" s="4"/>
      <c r="R19" s="5"/>
      <c r="S19" s="5"/>
      <c r="T19" s="5"/>
      <c r="U19" s="5"/>
      <c r="V19" s="5"/>
      <c r="W19" s="5"/>
    </row>
    <row r="20" spans="1:27" x14ac:dyDescent="0.25">
      <c r="A20" t="s">
        <v>6</v>
      </c>
      <c r="B20">
        <v>2019</v>
      </c>
      <c r="C20" s="1">
        <v>43497</v>
      </c>
      <c r="D20">
        <v>64</v>
      </c>
      <c r="E20">
        <v>50</v>
      </c>
      <c r="F20">
        <v>19</v>
      </c>
      <c r="G20">
        <v>34</v>
      </c>
      <c r="H20">
        <v>1</v>
      </c>
      <c r="I20">
        <v>1</v>
      </c>
      <c r="J20">
        <v>18</v>
      </c>
      <c r="K20">
        <v>33</v>
      </c>
      <c r="L20">
        <f t="shared" si="0"/>
        <v>1.7894736842105263</v>
      </c>
      <c r="M20">
        <f t="shared" si="1"/>
        <v>1</v>
      </c>
      <c r="N20">
        <f t="shared" si="2"/>
        <v>1.8333333333333333</v>
      </c>
    </row>
    <row r="21" spans="1:27" x14ac:dyDescent="0.25">
      <c r="A21" t="s">
        <v>6</v>
      </c>
      <c r="B21">
        <v>2019</v>
      </c>
      <c r="C21" s="1">
        <v>43525</v>
      </c>
      <c r="D21">
        <v>62</v>
      </c>
      <c r="E21">
        <v>44</v>
      </c>
      <c r="F21">
        <v>14</v>
      </c>
      <c r="G21">
        <v>55</v>
      </c>
      <c r="I21">
        <v>0</v>
      </c>
      <c r="J21">
        <v>14</v>
      </c>
      <c r="K21">
        <v>55</v>
      </c>
      <c r="L21">
        <f t="shared" si="0"/>
        <v>3.9285714285714284</v>
      </c>
      <c r="M21">
        <f t="shared" si="1"/>
        <v>0</v>
      </c>
      <c r="N21">
        <f t="shared" si="2"/>
        <v>3.9285714285714284</v>
      </c>
    </row>
    <row r="22" spans="1:27" x14ac:dyDescent="0.25">
      <c r="A22" t="s">
        <v>6</v>
      </c>
      <c r="B22">
        <v>2019</v>
      </c>
      <c r="C22" s="1">
        <v>43556</v>
      </c>
      <c r="D22">
        <v>78</v>
      </c>
      <c r="E22">
        <v>54</v>
      </c>
      <c r="F22">
        <v>9</v>
      </c>
      <c r="G22">
        <v>20</v>
      </c>
      <c r="I22">
        <v>0</v>
      </c>
      <c r="J22">
        <v>9</v>
      </c>
      <c r="K22">
        <v>20</v>
      </c>
      <c r="L22">
        <f t="shared" si="0"/>
        <v>2.2222222222222223</v>
      </c>
      <c r="M22">
        <f t="shared" si="1"/>
        <v>0</v>
      </c>
      <c r="N22">
        <f t="shared" si="2"/>
        <v>2.2222222222222223</v>
      </c>
      <c r="U22" s="6"/>
      <c r="V22" s="6"/>
      <c r="W22" s="6"/>
      <c r="X22" s="45"/>
      <c r="Y22" s="6"/>
      <c r="Z22" s="6"/>
      <c r="AA22" s="6"/>
    </row>
    <row r="23" spans="1:27" x14ac:dyDescent="0.25">
      <c r="A23" t="s">
        <v>6</v>
      </c>
      <c r="B23">
        <v>2019</v>
      </c>
      <c r="C23" s="1">
        <v>43586</v>
      </c>
      <c r="D23">
        <v>74</v>
      </c>
      <c r="E23">
        <v>51</v>
      </c>
      <c r="F23">
        <v>6</v>
      </c>
      <c r="G23">
        <v>12</v>
      </c>
      <c r="I23">
        <v>0</v>
      </c>
      <c r="J23">
        <v>6</v>
      </c>
      <c r="K23">
        <v>12</v>
      </c>
      <c r="L23">
        <f t="shared" si="0"/>
        <v>2</v>
      </c>
      <c r="M23">
        <f t="shared" si="1"/>
        <v>0</v>
      </c>
      <c r="N23">
        <f t="shared" si="2"/>
        <v>2</v>
      </c>
    </row>
    <row r="24" spans="1:27" x14ac:dyDescent="0.25">
      <c r="A24" t="s">
        <v>6</v>
      </c>
      <c r="B24">
        <v>2019</v>
      </c>
      <c r="C24" s="1">
        <v>43617</v>
      </c>
      <c r="D24">
        <v>58</v>
      </c>
      <c r="E24">
        <v>42</v>
      </c>
      <c r="F24">
        <v>10</v>
      </c>
      <c r="G24">
        <v>23</v>
      </c>
      <c r="I24">
        <v>0</v>
      </c>
      <c r="J24">
        <v>10</v>
      </c>
      <c r="K24">
        <v>23</v>
      </c>
      <c r="L24">
        <f t="shared" si="0"/>
        <v>2.2999999999999998</v>
      </c>
      <c r="M24">
        <f t="shared" si="1"/>
        <v>0</v>
      </c>
      <c r="N24">
        <f t="shared" si="2"/>
        <v>2.2999999999999998</v>
      </c>
    </row>
    <row r="25" spans="1:27" x14ac:dyDescent="0.25">
      <c r="A25" t="s">
        <v>6</v>
      </c>
      <c r="B25">
        <v>2019</v>
      </c>
      <c r="C25" s="1">
        <v>43647</v>
      </c>
      <c r="D25">
        <v>58</v>
      </c>
      <c r="E25">
        <v>44</v>
      </c>
      <c r="F25">
        <v>9</v>
      </c>
      <c r="G25">
        <v>27</v>
      </c>
      <c r="I25">
        <v>0</v>
      </c>
      <c r="J25">
        <v>9</v>
      </c>
      <c r="K25">
        <v>27</v>
      </c>
      <c r="L25">
        <f t="shared" si="0"/>
        <v>3</v>
      </c>
      <c r="M25">
        <f t="shared" si="1"/>
        <v>0</v>
      </c>
      <c r="N25">
        <f t="shared" si="2"/>
        <v>3</v>
      </c>
    </row>
    <row r="26" spans="1:27" x14ac:dyDescent="0.25">
      <c r="A26" t="s">
        <v>6</v>
      </c>
      <c r="B26">
        <v>2019</v>
      </c>
      <c r="C26" s="1">
        <v>43678</v>
      </c>
      <c r="D26">
        <v>58</v>
      </c>
      <c r="E26">
        <v>50</v>
      </c>
      <c r="F26">
        <v>11</v>
      </c>
      <c r="G26">
        <v>33</v>
      </c>
      <c r="I26">
        <v>0</v>
      </c>
      <c r="J26">
        <v>11</v>
      </c>
      <c r="K26">
        <v>33</v>
      </c>
      <c r="L26">
        <f t="shared" si="0"/>
        <v>3</v>
      </c>
      <c r="M26">
        <f t="shared" si="1"/>
        <v>0</v>
      </c>
      <c r="N26">
        <f t="shared" si="2"/>
        <v>3</v>
      </c>
    </row>
    <row r="27" spans="1:27" x14ac:dyDescent="0.25">
      <c r="A27" t="s">
        <v>6</v>
      </c>
      <c r="B27">
        <v>2019</v>
      </c>
      <c r="C27" s="1">
        <v>43709</v>
      </c>
      <c r="D27">
        <v>69</v>
      </c>
      <c r="E27">
        <v>43</v>
      </c>
      <c r="F27">
        <v>19</v>
      </c>
      <c r="G27">
        <v>56</v>
      </c>
      <c r="I27">
        <v>0</v>
      </c>
      <c r="J27">
        <v>19</v>
      </c>
      <c r="K27">
        <v>56</v>
      </c>
      <c r="L27">
        <f t="shared" si="0"/>
        <v>2.9473684210526314</v>
      </c>
      <c r="M27">
        <f t="shared" si="1"/>
        <v>0</v>
      </c>
      <c r="N27">
        <f t="shared" si="2"/>
        <v>2.9473684210526314</v>
      </c>
    </row>
    <row r="28" spans="1:27" x14ac:dyDescent="0.25">
      <c r="A28" t="s">
        <v>6</v>
      </c>
      <c r="B28">
        <v>2019</v>
      </c>
      <c r="C28" s="1">
        <v>43739</v>
      </c>
      <c r="D28">
        <v>82</v>
      </c>
      <c r="E28">
        <v>63</v>
      </c>
      <c r="F28">
        <v>15</v>
      </c>
      <c r="G28">
        <v>36</v>
      </c>
      <c r="H28">
        <v>1</v>
      </c>
      <c r="I28">
        <v>6</v>
      </c>
      <c r="J28">
        <v>14</v>
      </c>
      <c r="K28">
        <v>30</v>
      </c>
      <c r="L28">
        <f t="shared" si="0"/>
        <v>2.4</v>
      </c>
      <c r="M28">
        <f t="shared" si="1"/>
        <v>6</v>
      </c>
      <c r="N28">
        <f t="shared" si="2"/>
        <v>2.1428571428571428</v>
      </c>
    </row>
    <row r="29" spans="1:27" x14ac:dyDescent="0.25">
      <c r="A29" t="s">
        <v>6</v>
      </c>
      <c r="B29">
        <v>2019</v>
      </c>
      <c r="C29" s="1">
        <v>43770</v>
      </c>
      <c r="D29">
        <v>65</v>
      </c>
      <c r="E29">
        <v>49</v>
      </c>
      <c r="F29">
        <v>13</v>
      </c>
      <c r="G29">
        <v>26</v>
      </c>
      <c r="I29">
        <v>0</v>
      </c>
      <c r="J29">
        <v>13</v>
      </c>
      <c r="K29">
        <v>26</v>
      </c>
      <c r="L29">
        <f t="shared" si="0"/>
        <v>2</v>
      </c>
      <c r="M29">
        <f t="shared" si="1"/>
        <v>0</v>
      </c>
      <c r="N29">
        <f t="shared" si="2"/>
        <v>2</v>
      </c>
    </row>
    <row r="30" spans="1:27" x14ac:dyDescent="0.25">
      <c r="A30" t="s">
        <v>6</v>
      </c>
      <c r="B30">
        <v>2019</v>
      </c>
      <c r="C30" s="1">
        <v>43800</v>
      </c>
      <c r="D30">
        <v>62</v>
      </c>
      <c r="E30">
        <v>49</v>
      </c>
      <c r="F30">
        <v>9</v>
      </c>
      <c r="G30">
        <v>21</v>
      </c>
      <c r="I30">
        <v>0</v>
      </c>
      <c r="J30">
        <v>9</v>
      </c>
      <c r="K30">
        <v>21</v>
      </c>
      <c r="L30">
        <f t="shared" si="0"/>
        <v>2.3333333333333335</v>
      </c>
      <c r="M30">
        <f t="shared" si="1"/>
        <v>0</v>
      </c>
      <c r="N30">
        <f t="shared" si="2"/>
        <v>2.3333333333333335</v>
      </c>
    </row>
    <row r="31" spans="1:27" x14ac:dyDescent="0.25">
      <c r="A31" t="s">
        <v>6</v>
      </c>
      <c r="B31">
        <v>2020</v>
      </c>
      <c r="C31" s="1">
        <v>43831</v>
      </c>
      <c r="D31">
        <v>63</v>
      </c>
      <c r="E31">
        <v>46</v>
      </c>
      <c r="F31">
        <v>17</v>
      </c>
      <c r="G31">
        <v>54</v>
      </c>
      <c r="H31">
        <v>1</v>
      </c>
      <c r="I31">
        <v>7</v>
      </c>
      <c r="J31">
        <v>16</v>
      </c>
      <c r="K31">
        <v>47</v>
      </c>
      <c r="L31">
        <f t="shared" si="0"/>
        <v>3.1764705882352939</v>
      </c>
      <c r="M31">
        <f t="shared" si="1"/>
        <v>7</v>
      </c>
      <c r="N31">
        <f t="shared" si="2"/>
        <v>2.9375</v>
      </c>
    </row>
    <row r="32" spans="1:27" x14ac:dyDescent="0.25">
      <c r="A32" t="s">
        <v>6</v>
      </c>
      <c r="B32">
        <v>2020</v>
      </c>
      <c r="C32" s="1">
        <v>43862</v>
      </c>
      <c r="D32">
        <v>65</v>
      </c>
      <c r="E32">
        <v>45</v>
      </c>
      <c r="F32">
        <v>12</v>
      </c>
      <c r="G32">
        <v>24</v>
      </c>
      <c r="I32">
        <v>0</v>
      </c>
      <c r="J32">
        <v>12</v>
      </c>
      <c r="K32">
        <v>24</v>
      </c>
      <c r="L32">
        <f t="shared" si="0"/>
        <v>2</v>
      </c>
      <c r="M32">
        <f t="shared" si="1"/>
        <v>0</v>
      </c>
      <c r="N32">
        <f t="shared" si="2"/>
        <v>2</v>
      </c>
    </row>
    <row r="33" spans="1:23" x14ac:dyDescent="0.25">
      <c r="A33" t="s">
        <v>6</v>
      </c>
      <c r="B33">
        <v>2020</v>
      </c>
      <c r="C33" s="1">
        <v>43891</v>
      </c>
      <c r="D33">
        <v>53</v>
      </c>
      <c r="E33">
        <v>40</v>
      </c>
      <c r="F33">
        <v>8</v>
      </c>
      <c r="G33">
        <v>22</v>
      </c>
      <c r="I33">
        <v>0</v>
      </c>
      <c r="J33">
        <v>8</v>
      </c>
      <c r="K33">
        <v>22</v>
      </c>
      <c r="L33">
        <f t="shared" si="0"/>
        <v>2.75</v>
      </c>
      <c r="M33">
        <f t="shared" si="1"/>
        <v>0</v>
      </c>
      <c r="N33">
        <f t="shared" si="2"/>
        <v>2.75</v>
      </c>
    </row>
    <row r="34" spans="1:23" x14ac:dyDescent="0.25">
      <c r="A34" t="s">
        <v>6</v>
      </c>
      <c r="B34">
        <v>2020</v>
      </c>
      <c r="C34" s="1">
        <v>43922</v>
      </c>
      <c r="D34">
        <v>54</v>
      </c>
      <c r="E34">
        <v>38</v>
      </c>
      <c r="F34">
        <v>14</v>
      </c>
      <c r="G34">
        <v>41</v>
      </c>
      <c r="H34">
        <v>1</v>
      </c>
      <c r="I34">
        <v>1</v>
      </c>
      <c r="J34">
        <v>13</v>
      </c>
      <c r="K34">
        <v>40</v>
      </c>
      <c r="L34">
        <f t="shared" si="0"/>
        <v>2.9285714285714284</v>
      </c>
      <c r="M34">
        <f t="shared" si="1"/>
        <v>1</v>
      </c>
      <c r="N34">
        <f t="shared" si="2"/>
        <v>3.0769230769230771</v>
      </c>
    </row>
    <row r="35" spans="1:23" x14ac:dyDescent="0.25">
      <c r="A35" t="s">
        <v>6</v>
      </c>
      <c r="B35">
        <v>2020</v>
      </c>
      <c r="C35" s="1">
        <v>43952</v>
      </c>
      <c r="D35">
        <v>60</v>
      </c>
      <c r="E35">
        <v>45</v>
      </c>
      <c r="F35">
        <v>11</v>
      </c>
      <c r="G35">
        <v>34</v>
      </c>
      <c r="I35">
        <v>0</v>
      </c>
      <c r="J35">
        <v>11</v>
      </c>
      <c r="K35">
        <v>34</v>
      </c>
      <c r="L35">
        <f t="shared" si="0"/>
        <v>3.0909090909090908</v>
      </c>
      <c r="M35">
        <f t="shared" si="1"/>
        <v>0</v>
      </c>
      <c r="N35">
        <f t="shared" si="2"/>
        <v>3.0909090909090908</v>
      </c>
    </row>
    <row r="36" spans="1:23" x14ac:dyDescent="0.25">
      <c r="A36" t="s">
        <v>7</v>
      </c>
      <c r="B36">
        <v>2019</v>
      </c>
      <c r="C36" s="1">
        <v>43466</v>
      </c>
      <c r="D36">
        <v>89</v>
      </c>
      <c r="E36">
        <v>60</v>
      </c>
      <c r="F36">
        <v>11</v>
      </c>
      <c r="G36">
        <v>49</v>
      </c>
      <c r="H36">
        <v>1</v>
      </c>
      <c r="I36">
        <v>4</v>
      </c>
      <c r="J36">
        <v>10</v>
      </c>
      <c r="K36">
        <v>45</v>
      </c>
      <c r="L36">
        <f t="shared" si="0"/>
        <v>4.4545454545454541</v>
      </c>
      <c r="M36">
        <f t="shared" si="1"/>
        <v>4</v>
      </c>
      <c r="N36">
        <f t="shared" si="2"/>
        <v>4.5</v>
      </c>
    </row>
    <row r="37" spans="1:23" x14ac:dyDescent="0.25">
      <c r="A37" t="s">
        <v>7</v>
      </c>
      <c r="B37">
        <v>2019</v>
      </c>
      <c r="C37" s="1">
        <v>43497</v>
      </c>
      <c r="D37">
        <v>77</v>
      </c>
      <c r="E37">
        <v>57</v>
      </c>
      <c r="F37">
        <v>11</v>
      </c>
      <c r="G37">
        <v>20</v>
      </c>
      <c r="I37">
        <v>0</v>
      </c>
      <c r="J37">
        <v>11</v>
      </c>
      <c r="K37">
        <v>20</v>
      </c>
      <c r="L37">
        <f t="shared" si="0"/>
        <v>1.8181818181818181</v>
      </c>
      <c r="M37">
        <f t="shared" si="1"/>
        <v>0</v>
      </c>
      <c r="N37">
        <f t="shared" si="2"/>
        <v>1.8181818181818181</v>
      </c>
    </row>
    <row r="38" spans="1:23" x14ac:dyDescent="0.25">
      <c r="A38" t="s">
        <v>7</v>
      </c>
      <c r="B38">
        <v>2019</v>
      </c>
      <c r="C38" s="1">
        <v>43525</v>
      </c>
      <c r="D38">
        <v>100</v>
      </c>
      <c r="E38">
        <v>72</v>
      </c>
      <c r="F38">
        <v>14</v>
      </c>
      <c r="G38">
        <v>52</v>
      </c>
      <c r="H38">
        <v>2</v>
      </c>
      <c r="I38">
        <v>3</v>
      </c>
      <c r="J38">
        <v>12</v>
      </c>
      <c r="K38">
        <v>49</v>
      </c>
      <c r="L38">
        <f t="shared" si="0"/>
        <v>3.7142857142857144</v>
      </c>
      <c r="M38">
        <f t="shared" si="1"/>
        <v>1.5</v>
      </c>
      <c r="N38">
        <f t="shared" si="2"/>
        <v>4.083333333333333</v>
      </c>
    </row>
    <row r="39" spans="1:23" x14ac:dyDescent="0.25">
      <c r="A39" t="s">
        <v>7</v>
      </c>
      <c r="B39">
        <v>2019</v>
      </c>
      <c r="C39" s="1">
        <v>43556</v>
      </c>
      <c r="D39">
        <v>107</v>
      </c>
      <c r="E39">
        <v>82</v>
      </c>
      <c r="F39">
        <v>18</v>
      </c>
      <c r="G39">
        <v>49</v>
      </c>
      <c r="H39">
        <v>1</v>
      </c>
      <c r="I39">
        <v>1</v>
      </c>
      <c r="J39">
        <v>17</v>
      </c>
      <c r="K39">
        <v>48</v>
      </c>
      <c r="L39">
        <f t="shared" si="0"/>
        <v>2.7222222222222223</v>
      </c>
      <c r="M39">
        <f t="shared" si="1"/>
        <v>1</v>
      </c>
      <c r="N39">
        <f t="shared" si="2"/>
        <v>2.8235294117647061</v>
      </c>
    </row>
    <row r="40" spans="1:23" x14ac:dyDescent="0.25">
      <c r="A40" t="s">
        <v>7</v>
      </c>
      <c r="B40">
        <v>2019</v>
      </c>
      <c r="C40" s="1">
        <v>43586</v>
      </c>
      <c r="D40">
        <v>98</v>
      </c>
      <c r="E40">
        <v>66</v>
      </c>
      <c r="F40">
        <v>16</v>
      </c>
      <c r="G40">
        <v>56</v>
      </c>
      <c r="I40">
        <v>0</v>
      </c>
      <c r="J40">
        <v>16</v>
      </c>
      <c r="K40">
        <v>56</v>
      </c>
      <c r="L40">
        <f t="shared" si="0"/>
        <v>3.5</v>
      </c>
      <c r="M40">
        <f t="shared" si="1"/>
        <v>0</v>
      </c>
      <c r="N40">
        <f t="shared" si="2"/>
        <v>3.5</v>
      </c>
    </row>
    <row r="41" spans="1:23" x14ac:dyDescent="0.25">
      <c r="A41" t="s">
        <v>7</v>
      </c>
      <c r="B41">
        <v>2019</v>
      </c>
      <c r="C41" s="1">
        <v>43617</v>
      </c>
      <c r="D41">
        <v>110</v>
      </c>
      <c r="E41">
        <v>84</v>
      </c>
      <c r="F41">
        <v>10</v>
      </c>
      <c r="G41">
        <v>16</v>
      </c>
      <c r="I41">
        <v>0</v>
      </c>
      <c r="J41">
        <v>10</v>
      </c>
      <c r="K41">
        <v>16</v>
      </c>
      <c r="L41">
        <f t="shared" si="0"/>
        <v>1.6</v>
      </c>
      <c r="M41">
        <f t="shared" si="1"/>
        <v>0</v>
      </c>
      <c r="N41">
        <f t="shared" si="2"/>
        <v>1.6</v>
      </c>
    </row>
    <row r="42" spans="1:23" x14ac:dyDescent="0.25">
      <c r="A42" t="s">
        <v>7</v>
      </c>
      <c r="B42">
        <v>2019</v>
      </c>
      <c r="C42" s="1">
        <v>43647</v>
      </c>
      <c r="D42">
        <v>90</v>
      </c>
      <c r="E42">
        <v>61</v>
      </c>
      <c r="F42">
        <v>18</v>
      </c>
      <c r="G42">
        <v>31</v>
      </c>
      <c r="H42">
        <v>2</v>
      </c>
      <c r="I42">
        <v>5</v>
      </c>
      <c r="J42">
        <v>16</v>
      </c>
      <c r="K42">
        <v>26</v>
      </c>
      <c r="L42">
        <f t="shared" si="0"/>
        <v>1.7222222222222223</v>
      </c>
      <c r="M42">
        <f t="shared" si="1"/>
        <v>2.5</v>
      </c>
      <c r="N42">
        <f t="shared" si="2"/>
        <v>1.625</v>
      </c>
      <c r="U42" s="6"/>
      <c r="V42" s="6"/>
      <c r="W42" s="6"/>
    </row>
    <row r="43" spans="1:23" x14ac:dyDescent="0.25">
      <c r="A43" t="s">
        <v>7</v>
      </c>
      <c r="B43">
        <v>2019</v>
      </c>
      <c r="C43" s="1">
        <v>43678</v>
      </c>
      <c r="D43">
        <v>89</v>
      </c>
      <c r="E43">
        <v>66</v>
      </c>
      <c r="F43">
        <v>12</v>
      </c>
      <c r="G43">
        <v>21</v>
      </c>
      <c r="H43">
        <v>1</v>
      </c>
      <c r="I43">
        <v>2</v>
      </c>
      <c r="J43">
        <v>11</v>
      </c>
      <c r="K43">
        <v>19</v>
      </c>
      <c r="L43">
        <f t="shared" si="0"/>
        <v>1.75</v>
      </c>
      <c r="M43">
        <f t="shared" si="1"/>
        <v>2</v>
      </c>
      <c r="N43">
        <f t="shared" si="2"/>
        <v>1.7272727272727273</v>
      </c>
    </row>
    <row r="44" spans="1:23" x14ac:dyDescent="0.25">
      <c r="A44" t="s">
        <v>7</v>
      </c>
      <c r="B44">
        <v>2019</v>
      </c>
      <c r="C44" s="1">
        <v>43709</v>
      </c>
      <c r="D44">
        <v>98</v>
      </c>
      <c r="E44">
        <v>64</v>
      </c>
      <c r="F44">
        <v>9</v>
      </c>
      <c r="G44">
        <v>24</v>
      </c>
      <c r="H44">
        <v>1</v>
      </c>
      <c r="I44">
        <v>1</v>
      </c>
      <c r="J44">
        <v>8</v>
      </c>
      <c r="K44">
        <v>23</v>
      </c>
      <c r="L44">
        <f t="shared" si="0"/>
        <v>2.6666666666666665</v>
      </c>
      <c r="M44">
        <f t="shared" si="1"/>
        <v>1</v>
      </c>
      <c r="N44">
        <f t="shared" si="2"/>
        <v>2.875</v>
      </c>
    </row>
    <row r="45" spans="1:23" x14ac:dyDescent="0.25">
      <c r="A45" t="s">
        <v>7</v>
      </c>
      <c r="B45">
        <v>2019</v>
      </c>
      <c r="C45" s="1">
        <v>43739</v>
      </c>
      <c r="D45">
        <v>110</v>
      </c>
      <c r="E45">
        <v>84</v>
      </c>
      <c r="F45">
        <v>15</v>
      </c>
      <c r="G45">
        <v>29</v>
      </c>
      <c r="I45">
        <v>0</v>
      </c>
      <c r="J45">
        <v>15</v>
      </c>
      <c r="K45">
        <v>29</v>
      </c>
      <c r="L45">
        <f t="shared" si="0"/>
        <v>1.9333333333333333</v>
      </c>
      <c r="M45">
        <f t="shared" si="1"/>
        <v>0</v>
      </c>
      <c r="N45">
        <f t="shared" si="2"/>
        <v>1.9333333333333333</v>
      </c>
    </row>
    <row r="46" spans="1:23" x14ac:dyDescent="0.25">
      <c r="A46" t="s">
        <v>7</v>
      </c>
      <c r="B46">
        <v>2019</v>
      </c>
      <c r="C46" s="1">
        <v>43770</v>
      </c>
      <c r="D46">
        <v>91</v>
      </c>
      <c r="E46">
        <v>76</v>
      </c>
      <c r="F46">
        <v>19</v>
      </c>
      <c r="G46">
        <v>44</v>
      </c>
      <c r="H46">
        <v>1</v>
      </c>
      <c r="I46">
        <v>5</v>
      </c>
      <c r="J46">
        <v>18</v>
      </c>
      <c r="K46">
        <v>39</v>
      </c>
      <c r="L46">
        <f t="shared" si="0"/>
        <v>2.3157894736842106</v>
      </c>
      <c r="M46">
        <f t="shared" si="1"/>
        <v>5</v>
      </c>
      <c r="N46">
        <f t="shared" si="2"/>
        <v>2.1666666666666665</v>
      </c>
    </row>
    <row r="47" spans="1:23" x14ac:dyDescent="0.25">
      <c r="A47" t="s">
        <v>7</v>
      </c>
      <c r="B47">
        <v>2019</v>
      </c>
      <c r="C47" s="1">
        <v>43800</v>
      </c>
      <c r="D47">
        <v>83</v>
      </c>
      <c r="E47">
        <v>60</v>
      </c>
      <c r="F47">
        <v>11</v>
      </c>
      <c r="G47">
        <v>24</v>
      </c>
      <c r="I47">
        <v>0</v>
      </c>
      <c r="J47">
        <v>11</v>
      </c>
      <c r="K47">
        <v>24</v>
      </c>
      <c r="L47">
        <f t="shared" si="0"/>
        <v>2.1818181818181817</v>
      </c>
      <c r="M47">
        <f t="shared" si="1"/>
        <v>0</v>
      </c>
      <c r="N47">
        <f t="shared" si="2"/>
        <v>2.1818181818181817</v>
      </c>
    </row>
    <row r="48" spans="1:23" x14ac:dyDescent="0.25">
      <c r="A48" t="s">
        <v>7</v>
      </c>
      <c r="B48">
        <v>2020</v>
      </c>
      <c r="C48" s="1">
        <v>43831</v>
      </c>
      <c r="D48">
        <v>112</v>
      </c>
      <c r="E48">
        <v>91</v>
      </c>
      <c r="F48">
        <v>34</v>
      </c>
      <c r="G48">
        <v>128</v>
      </c>
      <c r="I48">
        <v>0</v>
      </c>
      <c r="J48">
        <v>34</v>
      </c>
      <c r="K48">
        <v>128</v>
      </c>
      <c r="L48">
        <f t="shared" si="0"/>
        <v>3.7647058823529411</v>
      </c>
      <c r="M48">
        <f t="shared" si="1"/>
        <v>0</v>
      </c>
      <c r="N48">
        <f t="shared" si="2"/>
        <v>3.7647058823529411</v>
      </c>
    </row>
    <row r="49" spans="1:14" x14ac:dyDescent="0.25">
      <c r="A49" t="s">
        <v>7</v>
      </c>
      <c r="B49">
        <v>2020</v>
      </c>
      <c r="C49" s="1">
        <v>43862</v>
      </c>
      <c r="D49">
        <v>109</v>
      </c>
      <c r="E49">
        <v>88</v>
      </c>
      <c r="F49">
        <v>23</v>
      </c>
      <c r="G49">
        <v>60</v>
      </c>
      <c r="H49">
        <v>1</v>
      </c>
      <c r="I49">
        <v>2</v>
      </c>
      <c r="J49">
        <v>22</v>
      </c>
      <c r="K49">
        <v>58</v>
      </c>
      <c r="L49">
        <f t="shared" si="0"/>
        <v>2.6086956521739131</v>
      </c>
      <c r="M49">
        <f t="shared" si="1"/>
        <v>2</v>
      </c>
      <c r="N49">
        <f t="shared" si="2"/>
        <v>2.6363636363636362</v>
      </c>
    </row>
    <row r="50" spans="1:14" x14ac:dyDescent="0.25">
      <c r="A50" t="s">
        <v>7</v>
      </c>
      <c r="B50">
        <v>2020</v>
      </c>
      <c r="C50" s="1">
        <v>43891</v>
      </c>
      <c r="D50">
        <v>93</v>
      </c>
      <c r="E50">
        <v>74</v>
      </c>
      <c r="F50">
        <v>20</v>
      </c>
      <c r="G50">
        <v>85</v>
      </c>
      <c r="I50">
        <v>0</v>
      </c>
      <c r="J50">
        <v>20</v>
      </c>
      <c r="K50">
        <v>85</v>
      </c>
      <c r="L50">
        <f t="shared" si="0"/>
        <v>4.25</v>
      </c>
      <c r="M50">
        <f t="shared" si="1"/>
        <v>0</v>
      </c>
      <c r="N50">
        <f t="shared" si="2"/>
        <v>4.25</v>
      </c>
    </row>
    <row r="51" spans="1:14" x14ac:dyDescent="0.25">
      <c r="A51" t="s">
        <v>7</v>
      </c>
      <c r="B51">
        <v>2020</v>
      </c>
      <c r="C51" s="1">
        <v>43922</v>
      </c>
      <c r="D51">
        <v>80</v>
      </c>
      <c r="E51">
        <v>68</v>
      </c>
      <c r="F51">
        <v>10</v>
      </c>
      <c r="G51">
        <v>21</v>
      </c>
      <c r="H51">
        <v>1</v>
      </c>
      <c r="I51">
        <v>1</v>
      </c>
      <c r="J51">
        <v>9</v>
      </c>
      <c r="K51">
        <v>20</v>
      </c>
      <c r="L51">
        <f t="shared" si="0"/>
        <v>2.1</v>
      </c>
      <c r="M51">
        <f t="shared" si="1"/>
        <v>1</v>
      </c>
      <c r="N51">
        <f t="shared" si="2"/>
        <v>2.2222222222222223</v>
      </c>
    </row>
    <row r="52" spans="1:14" x14ac:dyDescent="0.25">
      <c r="A52" t="s">
        <v>7</v>
      </c>
      <c r="B52">
        <v>2020</v>
      </c>
      <c r="C52" s="1">
        <v>43952</v>
      </c>
      <c r="D52">
        <v>75</v>
      </c>
      <c r="E52">
        <v>62</v>
      </c>
      <c r="F52">
        <v>12</v>
      </c>
      <c r="G52">
        <v>29</v>
      </c>
      <c r="H52">
        <v>4</v>
      </c>
      <c r="I52">
        <v>11</v>
      </c>
      <c r="J52">
        <v>8</v>
      </c>
      <c r="K52">
        <v>18</v>
      </c>
      <c r="L52">
        <f t="shared" si="0"/>
        <v>2.4166666666666665</v>
      </c>
      <c r="M52">
        <f t="shared" si="1"/>
        <v>2.75</v>
      </c>
      <c r="N52">
        <f t="shared" si="2"/>
        <v>2.25</v>
      </c>
    </row>
    <row r="53" spans="1:14" x14ac:dyDescent="0.25">
      <c r="A53" t="s">
        <v>8</v>
      </c>
      <c r="B53">
        <v>2019</v>
      </c>
      <c r="C53" s="1">
        <v>43466</v>
      </c>
      <c r="D53">
        <v>25</v>
      </c>
      <c r="E53">
        <v>16</v>
      </c>
      <c r="F53">
        <v>6</v>
      </c>
      <c r="G53">
        <v>21</v>
      </c>
      <c r="I53">
        <v>0</v>
      </c>
      <c r="J53">
        <v>6</v>
      </c>
      <c r="K53">
        <v>21</v>
      </c>
      <c r="L53">
        <f t="shared" si="0"/>
        <v>3.5</v>
      </c>
      <c r="M53">
        <f t="shared" si="1"/>
        <v>0</v>
      </c>
      <c r="N53">
        <f t="shared" si="2"/>
        <v>3.5</v>
      </c>
    </row>
    <row r="54" spans="1:14" x14ac:dyDescent="0.25">
      <c r="A54" t="s">
        <v>8</v>
      </c>
      <c r="B54">
        <v>2019</v>
      </c>
      <c r="C54" s="1">
        <v>43497</v>
      </c>
      <c r="D54">
        <v>21</v>
      </c>
      <c r="E54">
        <v>18</v>
      </c>
      <c r="F54">
        <v>3</v>
      </c>
      <c r="G54">
        <v>11</v>
      </c>
      <c r="I54">
        <v>0</v>
      </c>
      <c r="J54">
        <v>3</v>
      </c>
      <c r="K54">
        <v>11</v>
      </c>
      <c r="L54">
        <f t="shared" si="0"/>
        <v>3.6666666666666665</v>
      </c>
      <c r="M54">
        <f t="shared" si="1"/>
        <v>0</v>
      </c>
      <c r="N54">
        <f t="shared" si="2"/>
        <v>3.6666666666666665</v>
      </c>
    </row>
    <row r="55" spans="1:14" x14ac:dyDescent="0.25">
      <c r="A55" t="s">
        <v>8</v>
      </c>
      <c r="B55">
        <v>2019</v>
      </c>
      <c r="C55" s="1">
        <v>43525</v>
      </c>
      <c r="D55">
        <v>31</v>
      </c>
      <c r="E55">
        <v>21</v>
      </c>
      <c r="F55">
        <v>6</v>
      </c>
      <c r="G55">
        <v>18</v>
      </c>
      <c r="I55">
        <v>0</v>
      </c>
      <c r="J55">
        <v>6</v>
      </c>
      <c r="K55">
        <v>18</v>
      </c>
      <c r="L55">
        <f t="shared" si="0"/>
        <v>3</v>
      </c>
      <c r="M55">
        <f t="shared" si="1"/>
        <v>0</v>
      </c>
      <c r="N55">
        <f t="shared" si="2"/>
        <v>3</v>
      </c>
    </row>
    <row r="56" spans="1:14" x14ac:dyDescent="0.25">
      <c r="A56" t="s">
        <v>8</v>
      </c>
      <c r="B56">
        <v>2019</v>
      </c>
      <c r="C56" s="1">
        <v>43556</v>
      </c>
      <c r="D56">
        <v>24</v>
      </c>
      <c r="E56">
        <v>15</v>
      </c>
      <c r="F56">
        <v>3</v>
      </c>
      <c r="G56">
        <v>5</v>
      </c>
      <c r="J56">
        <v>3</v>
      </c>
      <c r="K56">
        <v>5</v>
      </c>
      <c r="L56">
        <f t="shared" si="0"/>
        <v>1.6666666666666667</v>
      </c>
      <c r="M56">
        <f t="shared" si="1"/>
        <v>0</v>
      </c>
      <c r="N56">
        <f t="shared" si="2"/>
        <v>1.6666666666666667</v>
      </c>
    </row>
    <row r="57" spans="1:14" x14ac:dyDescent="0.25">
      <c r="A57" t="s">
        <v>8</v>
      </c>
      <c r="B57">
        <v>2019</v>
      </c>
      <c r="C57" s="1">
        <v>43586</v>
      </c>
      <c r="D57">
        <v>35</v>
      </c>
      <c r="E57">
        <v>23</v>
      </c>
      <c r="F57">
        <v>5</v>
      </c>
      <c r="G57">
        <v>10</v>
      </c>
      <c r="I57">
        <v>0</v>
      </c>
      <c r="J57">
        <v>5</v>
      </c>
      <c r="K57">
        <v>10</v>
      </c>
      <c r="L57">
        <f t="shared" si="0"/>
        <v>2</v>
      </c>
      <c r="M57">
        <f t="shared" si="1"/>
        <v>0</v>
      </c>
      <c r="N57">
        <f t="shared" si="2"/>
        <v>2</v>
      </c>
    </row>
    <row r="58" spans="1:14" x14ac:dyDescent="0.25">
      <c r="A58" t="s">
        <v>8</v>
      </c>
      <c r="B58">
        <v>2019</v>
      </c>
      <c r="C58" s="1">
        <v>43617</v>
      </c>
      <c r="D58">
        <v>26</v>
      </c>
      <c r="E58">
        <v>19</v>
      </c>
      <c r="F58">
        <v>2</v>
      </c>
      <c r="G58">
        <v>41</v>
      </c>
      <c r="J58">
        <v>2</v>
      </c>
      <c r="K58">
        <v>41</v>
      </c>
      <c r="L58">
        <f t="shared" si="0"/>
        <v>20.5</v>
      </c>
      <c r="M58">
        <f t="shared" si="1"/>
        <v>0</v>
      </c>
      <c r="N58">
        <f t="shared" si="2"/>
        <v>20.5</v>
      </c>
    </row>
    <row r="59" spans="1:14" x14ac:dyDescent="0.25">
      <c r="A59" t="s">
        <v>8</v>
      </c>
      <c r="B59">
        <v>2019</v>
      </c>
      <c r="C59" s="1">
        <v>43647</v>
      </c>
      <c r="D59">
        <v>19</v>
      </c>
      <c r="E59">
        <v>17</v>
      </c>
      <c r="F59">
        <v>6</v>
      </c>
      <c r="G59">
        <v>9</v>
      </c>
      <c r="H59">
        <v>1</v>
      </c>
      <c r="I59">
        <v>1</v>
      </c>
      <c r="J59">
        <v>5</v>
      </c>
      <c r="K59">
        <v>8</v>
      </c>
      <c r="L59">
        <f t="shared" si="0"/>
        <v>1.5</v>
      </c>
      <c r="M59">
        <f t="shared" si="1"/>
        <v>1</v>
      </c>
      <c r="N59">
        <f t="shared" si="2"/>
        <v>1.6</v>
      </c>
    </row>
    <row r="60" spans="1:14" x14ac:dyDescent="0.25">
      <c r="A60" t="s">
        <v>8</v>
      </c>
      <c r="B60">
        <v>2019</v>
      </c>
      <c r="C60" s="1">
        <v>43678</v>
      </c>
      <c r="D60">
        <v>31</v>
      </c>
      <c r="E60">
        <v>28</v>
      </c>
      <c r="F60">
        <v>6</v>
      </c>
      <c r="G60">
        <v>11</v>
      </c>
      <c r="I60">
        <v>0</v>
      </c>
      <c r="J60">
        <v>6</v>
      </c>
      <c r="K60">
        <v>11</v>
      </c>
      <c r="L60">
        <f t="shared" si="0"/>
        <v>1.8333333333333333</v>
      </c>
      <c r="M60">
        <f t="shared" si="1"/>
        <v>0</v>
      </c>
      <c r="N60">
        <f t="shared" si="2"/>
        <v>1.8333333333333333</v>
      </c>
    </row>
    <row r="61" spans="1:14" x14ac:dyDescent="0.25">
      <c r="A61" t="s">
        <v>8</v>
      </c>
      <c r="B61">
        <v>2019</v>
      </c>
      <c r="C61" s="1">
        <v>43709</v>
      </c>
      <c r="D61">
        <v>33</v>
      </c>
      <c r="E61">
        <v>26</v>
      </c>
      <c r="F61">
        <v>4</v>
      </c>
      <c r="G61">
        <v>12</v>
      </c>
      <c r="J61">
        <v>4</v>
      </c>
      <c r="K61">
        <v>12</v>
      </c>
      <c r="L61">
        <f t="shared" si="0"/>
        <v>3</v>
      </c>
      <c r="M61">
        <f t="shared" si="1"/>
        <v>0</v>
      </c>
      <c r="N61">
        <f t="shared" si="2"/>
        <v>3</v>
      </c>
    </row>
    <row r="62" spans="1:14" x14ac:dyDescent="0.25">
      <c r="A62" t="s">
        <v>8</v>
      </c>
      <c r="B62">
        <v>2019</v>
      </c>
      <c r="C62" s="1">
        <v>43739</v>
      </c>
      <c r="D62">
        <v>40</v>
      </c>
      <c r="E62">
        <v>33</v>
      </c>
      <c r="F62">
        <v>6</v>
      </c>
      <c r="G62">
        <v>33</v>
      </c>
      <c r="I62">
        <v>0</v>
      </c>
      <c r="J62">
        <v>6</v>
      </c>
      <c r="K62">
        <v>33</v>
      </c>
      <c r="L62">
        <f t="shared" si="0"/>
        <v>5.5</v>
      </c>
      <c r="M62">
        <f t="shared" si="1"/>
        <v>0</v>
      </c>
      <c r="N62">
        <f t="shared" si="2"/>
        <v>5.5</v>
      </c>
    </row>
    <row r="63" spans="1:14" x14ac:dyDescent="0.25">
      <c r="A63" t="s">
        <v>8</v>
      </c>
      <c r="B63">
        <v>2019</v>
      </c>
      <c r="C63" s="1">
        <v>43770</v>
      </c>
      <c r="D63">
        <v>26</v>
      </c>
      <c r="E63">
        <v>18</v>
      </c>
      <c r="F63">
        <v>2</v>
      </c>
      <c r="G63">
        <v>11</v>
      </c>
      <c r="J63">
        <v>2</v>
      </c>
      <c r="K63">
        <v>11</v>
      </c>
      <c r="L63">
        <f t="shared" si="0"/>
        <v>5.5</v>
      </c>
      <c r="M63">
        <f t="shared" si="1"/>
        <v>0</v>
      </c>
      <c r="N63">
        <f t="shared" si="2"/>
        <v>5.5</v>
      </c>
    </row>
    <row r="64" spans="1:14" x14ac:dyDescent="0.25">
      <c r="A64" t="s">
        <v>8</v>
      </c>
      <c r="B64">
        <v>2019</v>
      </c>
      <c r="C64" s="1">
        <v>43800</v>
      </c>
      <c r="D64">
        <v>37</v>
      </c>
      <c r="E64">
        <v>28</v>
      </c>
      <c r="F64">
        <v>1</v>
      </c>
      <c r="G64">
        <v>2</v>
      </c>
      <c r="I64">
        <v>0</v>
      </c>
      <c r="J64">
        <v>1</v>
      </c>
      <c r="K64">
        <v>2</v>
      </c>
      <c r="L64">
        <f t="shared" si="0"/>
        <v>2</v>
      </c>
      <c r="M64">
        <f t="shared" si="1"/>
        <v>0</v>
      </c>
      <c r="N64">
        <f t="shared" si="2"/>
        <v>2</v>
      </c>
    </row>
    <row r="65" spans="1:22" x14ac:dyDescent="0.25">
      <c r="A65" t="s">
        <v>8</v>
      </c>
      <c r="B65">
        <v>2020</v>
      </c>
      <c r="C65" s="1">
        <v>43831</v>
      </c>
      <c r="D65">
        <v>31</v>
      </c>
      <c r="E65">
        <v>27</v>
      </c>
      <c r="F65">
        <v>2</v>
      </c>
      <c r="G65">
        <v>2</v>
      </c>
      <c r="I65">
        <v>0</v>
      </c>
      <c r="J65">
        <v>2</v>
      </c>
      <c r="K65">
        <v>2</v>
      </c>
      <c r="L65">
        <f t="shared" si="0"/>
        <v>1</v>
      </c>
      <c r="M65">
        <f t="shared" si="1"/>
        <v>0</v>
      </c>
      <c r="N65">
        <f t="shared" si="2"/>
        <v>1</v>
      </c>
    </row>
    <row r="66" spans="1:22" x14ac:dyDescent="0.25">
      <c r="A66" t="s">
        <v>8</v>
      </c>
      <c r="B66">
        <v>2020</v>
      </c>
      <c r="C66" s="1">
        <v>43862</v>
      </c>
      <c r="D66">
        <v>27</v>
      </c>
      <c r="E66">
        <v>22</v>
      </c>
      <c r="F66">
        <v>5</v>
      </c>
      <c r="G66">
        <v>36</v>
      </c>
      <c r="I66">
        <v>0</v>
      </c>
      <c r="J66">
        <v>5</v>
      </c>
      <c r="K66">
        <v>36</v>
      </c>
      <c r="L66">
        <f t="shared" si="0"/>
        <v>7.2</v>
      </c>
      <c r="M66">
        <f t="shared" si="1"/>
        <v>0</v>
      </c>
      <c r="N66">
        <f t="shared" si="2"/>
        <v>7.2</v>
      </c>
      <c r="U66" s="6"/>
      <c r="V66" s="6"/>
    </row>
    <row r="67" spans="1:22" x14ac:dyDescent="0.25">
      <c r="A67" t="s">
        <v>8</v>
      </c>
      <c r="B67">
        <v>2020</v>
      </c>
      <c r="C67" s="1">
        <v>43891</v>
      </c>
      <c r="D67">
        <v>36</v>
      </c>
      <c r="E67">
        <v>30</v>
      </c>
      <c r="F67">
        <v>10</v>
      </c>
      <c r="G67">
        <v>35</v>
      </c>
      <c r="I67">
        <v>0</v>
      </c>
      <c r="J67">
        <v>10</v>
      </c>
      <c r="K67">
        <v>35</v>
      </c>
      <c r="L67">
        <f t="shared" ref="L67:L130" si="3">IFERROR(G67/F67,0)</f>
        <v>3.5</v>
      </c>
      <c r="M67">
        <f t="shared" ref="M67:M130" si="4">IFERROR(I67/H67,0)</f>
        <v>0</v>
      </c>
      <c r="N67">
        <f t="shared" ref="N67:N130" si="5">IFERROR(K67/J67,0)</f>
        <v>3.5</v>
      </c>
    </row>
    <row r="68" spans="1:22" x14ac:dyDescent="0.25">
      <c r="A68" t="s">
        <v>8</v>
      </c>
      <c r="B68">
        <v>2020</v>
      </c>
      <c r="C68" s="1">
        <v>43922</v>
      </c>
      <c r="D68">
        <v>34</v>
      </c>
      <c r="E68">
        <v>27</v>
      </c>
      <c r="F68">
        <v>2</v>
      </c>
      <c r="G68">
        <v>2</v>
      </c>
      <c r="I68">
        <v>0</v>
      </c>
      <c r="J68">
        <v>2</v>
      </c>
      <c r="K68">
        <v>2</v>
      </c>
      <c r="L68">
        <f t="shared" si="3"/>
        <v>1</v>
      </c>
      <c r="M68">
        <f t="shared" si="4"/>
        <v>0</v>
      </c>
      <c r="N68">
        <f t="shared" si="5"/>
        <v>1</v>
      </c>
    </row>
    <row r="69" spans="1:22" x14ac:dyDescent="0.25">
      <c r="A69" t="s">
        <v>8</v>
      </c>
      <c r="B69">
        <v>2020</v>
      </c>
      <c r="C69" s="1">
        <v>43952</v>
      </c>
      <c r="D69">
        <v>31</v>
      </c>
      <c r="E69">
        <v>22</v>
      </c>
      <c r="F69">
        <v>3</v>
      </c>
      <c r="G69">
        <v>3</v>
      </c>
      <c r="I69">
        <v>0</v>
      </c>
      <c r="J69">
        <v>3</v>
      </c>
      <c r="K69">
        <v>3</v>
      </c>
      <c r="L69">
        <f t="shared" si="3"/>
        <v>1</v>
      </c>
      <c r="M69">
        <f t="shared" si="4"/>
        <v>0</v>
      </c>
      <c r="N69">
        <f t="shared" si="5"/>
        <v>1</v>
      </c>
    </row>
    <row r="70" spans="1:22" x14ac:dyDescent="0.25">
      <c r="A70" t="s">
        <v>9</v>
      </c>
      <c r="B70">
        <v>2019</v>
      </c>
      <c r="C70" s="1">
        <v>43466</v>
      </c>
      <c r="D70">
        <v>27</v>
      </c>
      <c r="E70">
        <v>13</v>
      </c>
      <c r="F70">
        <v>4</v>
      </c>
      <c r="G70">
        <v>8</v>
      </c>
      <c r="I70">
        <v>0</v>
      </c>
      <c r="J70">
        <v>4</v>
      </c>
      <c r="K70">
        <v>8</v>
      </c>
      <c r="L70">
        <f t="shared" si="3"/>
        <v>2</v>
      </c>
      <c r="M70">
        <f t="shared" si="4"/>
        <v>0</v>
      </c>
      <c r="N70">
        <f t="shared" si="5"/>
        <v>2</v>
      </c>
    </row>
    <row r="71" spans="1:22" x14ac:dyDescent="0.25">
      <c r="A71" t="s">
        <v>9</v>
      </c>
      <c r="B71">
        <v>2019</v>
      </c>
      <c r="C71" s="1">
        <v>43497</v>
      </c>
      <c r="D71">
        <v>27</v>
      </c>
      <c r="E71">
        <v>20</v>
      </c>
      <c r="F71">
        <v>7</v>
      </c>
      <c r="G71">
        <v>19</v>
      </c>
      <c r="H71">
        <v>1</v>
      </c>
      <c r="I71">
        <v>11</v>
      </c>
      <c r="J71">
        <v>6</v>
      </c>
      <c r="K71">
        <v>8</v>
      </c>
      <c r="L71">
        <f t="shared" si="3"/>
        <v>2.7142857142857144</v>
      </c>
      <c r="M71">
        <f t="shared" si="4"/>
        <v>11</v>
      </c>
      <c r="N71">
        <f t="shared" si="5"/>
        <v>1.3333333333333333</v>
      </c>
    </row>
    <row r="72" spans="1:22" x14ac:dyDescent="0.25">
      <c r="A72" t="s">
        <v>9</v>
      </c>
      <c r="B72">
        <v>2019</v>
      </c>
      <c r="C72" s="1">
        <v>43525</v>
      </c>
      <c r="D72">
        <v>29</v>
      </c>
      <c r="E72">
        <v>18</v>
      </c>
      <c r="F72">
        <v>3</v>
      </c>
      <c r="G72">
        <v>8</v>
      </c>
      <c r="I72">
        <v>0</v>
      </c>
      <c r="J72">
        <v>3</v>
      </c>
      <c r="K72">
        <v>8</v>
      </c>
      <c r="L72">
        <f t="shared" si="3"/>
        <v>2.6666666666666665</v>
      </c>
      <c r="M72">
        <f t="shared" si="4"/>
        <v>0</v>
      </c>
      <c r="N72">
        <f t="shared" si="5"/>
        <v>2.6666666666666665</v>
      </c>
    </row>
    <row r="73" spans="1:22" x14ac:dyDescent="0.25">
      <c r="A73" t="s">
        <v>9</v>
      </c>
      <c r="B73">
        <v>2019</v>
      </c>
      <c r="C73" s="1">
        <v>43556</v>
      </c>
      <c r="D73">
        <v>23</v>
      </c>
      <c r="E73">
        <v>9</v>
      </c>
      <c r="F73">
        <v>2</v>
      </c>
      <c r="G73">
        <v>3</v>
      </c>
      <c r="H73">
        <v>1</v>
      </c>
      <c r="I73">
        <v>2</v>
      </c>
      <c r="J73">
        <v>1</v>
      </c>
      <c r="K73">
        <v>1</v>
      </c>
      <c r="L73">
        <f t="shared" si="3"/>
        <v>1.5</v>
      </c>
      <c r="M73">
        <f t="shared" si="4"/>
        <v>2</v>
      </c>
      <c r="N73">
        <f t="shared" si="5"/>
        <v>1</v>
      </c>
    </row>
    <row r="74" spans="1:22" x14ac:dyDescent="0.25">
      <c r="A74" t="s">
        <v>9</v>
      </c>
      <c r="B74">
        <v>2019</v>
      </c>
      <c r="C74" s="1">
        <v>43586</v>
      </c>
      <c r="D74">
        <v>26</v>
      </c>
      <c r="E74">
        <v>18</v>
      </c>
      <c r="F74">
        <v>5</v>
      </c>
      <c r="G74">
        <v>12</v>
      </c>
      <c r="H74">
        <v>1</v>
      </c>
      <c r="I74">
        <v>6</v>
      </c>
      <c r="J74">
        <v>4</v>
      </c>
      <c r="K74">
        <v>6</v>
      </c>
      <c r="L74">
        <f t="shared" si="3"/>
        <v>2.4</v>
      </c>
      <c r="M74">
        <f t="shared" si="4"/>
        <v>6</v>
      </c>
      <c r="N74">
        <f t="shared" si="5"/>
        <v>1.5</v>
      </c>
    </row>
    <row r="75" spans="1:22" x14ac:dyDescent="0.25">
      <c r="A75" t="s">
        <v>9</v>
      </c>
      <c r="B75">
        <v>2019</v>
      </c>
      <c r="C75" s="1">
        <v>43617</v>
      </c>
      <c r="D75">
        <v>20</v>
      </c>
      <c r="E75">
        <v>13</v>
      </c>
      <c r="F75">
        <v>6</v>
      </c>
      <c r="G75">
        <v>28</v>
      </c>
      <c r="H75">
        <v>1</v>
      </c>
      <c r="I75">
        <v>1</v>
      </c>
      <c r="J75">
        <v>5</v>
      </c>
      <c r="K75">
        <v>27</v>
      </c>
      <c r="L75">
        <f t="shared" si="3"/>
        <v>4.666666666666667</v>
      </c>
      <c r="M75">
        <f t="shared" si="4"/>
        <v>1</v>
      </c>
      <c r="N75">
        <f t="shared" si="5"/>
        <v>5.4</v>
      </c>
    </row>
    <row r="76" spans="1:22" x14ac:dyDescent="0.25">
      <c r="A76" t="s">
        <v>9</v>
      </c>
      <c r="B76">
        <v>2019</v>
      </c>
      <c r="C76" s="1">
        <v>43647</v>
      </c>
      <c r="D76">
        <v>31</v>
      </c>
      <c r="E76">
        <v>19</v>
      </c>
      <c r="F76">
        <v>2</v>
      </c>
      <c r="G76">
        <v>4</v>
      </c>
      <c r="I76">
        <v>0</v>
      </c>
      <c r="J76">
        <v>2</v>
      </c>
      <c r="K76">
        <v>4</v>
      </c>
      <c r="L76">
        <f t="shared" si="3"/>
        <v>2</v>
      </c>
      <c r="M76">
        <f t="shared" si="4"/>
        <v>0</v>
      </c>
      <c r="N76">
        <f t="shared" si="5"/>
        <v>2</v>
      </c>
    </row>
    <row r="77" spans="1:22" x14ac:dyDescent="0.25">
      <c r="A77" t="s">
        <v>9</v>
      </c>
      <c r="B77">
        <v>2019</v>
      </c>
      <c r="C77" s="1">
        <v>43678</v>
      </c>
      <c r="D77">
        <v>21</v>
      </c>
      <c r="E77">
        <v>16</v>
      </c>
      <c r="F77">
        <v>3</v>
      </c>
      <c r="G77">
        <v>5</v>
      </c>
      <c r="I77">
        <v>0</v>
      </c>
      <c r="J77">
        <v>3</v>
      </c>
      <c r="K77">
        <v>5</v>
      </c>
      <c r="L77">
        <f t="shared" si="3"/>
        <v>1.6666666666666667</v>
      </c>
      <c r="M77">
        <f t="shared" si="4"/>
        <v>0</v>
      </c>
      <c r="N77">
        <f t="shared" si="5"/>
        <v>1.6666666666666667</v>
      </c>
    </row>
    <row r="78" spans="1:22" x14ac:dyDescent="0.25">
      <c r="A78" t="s">
        <v>9</v>
      </c>
      <c r="B78">
        <v>2019</v>
      </c>
      <c r="C78" s="1">
        <v>43709</v>
      </c>
      <c r="D78">
        <v>22</v>
      </c>
      <c r="E78">
        <v>14</v>
      </c>
      <c r="F78">
        <v>2</v>
      </c>
      <c r="G78">
        <v>2</v>
      </c>
      <c r="I78">
        <v>0</v>
      </c>
      <c r="J78">
        <v>2</v>
      </c>
      <c r="K78">
        <v>2</v>
      </c>
      <c r="L78">
        <f t="shared" si="3"/>
        <v>1</v>
      </c>
      <c r="M78">
        <f t="shared" si="4"/>
        <v>0</v>
      </c>
      <c r="N78">
        <f t="shared" si="5"/>
        <v>1</v>
      </c>
    </row>
    <row r="79" spans="1:22" x14ac:dyDescent="0.25">
      <c r="A79" t="s">
        <v>9</v>
      </c>
      <c r="B79">
        <v>2019</v>
      </c>
      <c r="C79" s="1">
        <v>43739</v>
      </c>
      <c r="D79">
        <v>28</v>
      </c>
      <c r="E79">
        <v>20</v>
      </c>
      <c r="F79">
        <v>6</v>
      </c>
      <c r="G79">
        <v>11</v>
      </c>
      <c r="H79">
        <v>2</v>
      </c>
      <c r="I79">
        <v>5</v>
      </c>
      <c r="J79">
        <v>4</v>
      </c>
      <c r="K79">
        <v>6</v>
      </c>
      <c r="L79">
        <f t="shared" si="3"/>
        <v>1.8333333333333333</v>
      </c>
      <c r="M79">
        <f t="shared" si="4"/>
        <v>2.5</v>
      </c>
      <c r="N79">
        <f t="shared" si="5"/>
        <v>1.5</v>
      </c>
    </row>
    <row r="80" spans="1:22" x14ac:dyDescent="0.25">
      <c r="A80" t="s">
        <v>9</v>
      </c>
      <c r="B80">
        <v>2019</v>
      </c>
      <c r="C80" s="1">
        <v>43770</v>
      </c>
      <c r="D80">
        <v>24</v>
      </c>
      <c r="E80">
        <v>15</v>
      </c>
      <c r="F80">
        <v>5</v>
      </c>
      <c r="G80">
        <v>7</v>
      </c>
      <c r="I80">
        <v>0</v>
      </c>
      <c r="J80">
        <v>5</v>
      </c>
      <c r="K80">
        <v>7</v>
      </c>
      <c r="L80">
        <f t="shared" si="3"/>
        <v>1.4</v>
      </c>
      <c r="M80">
        <f t="shared" si="4"/>
        <v>0</v>
      </c>
      <c r="N80">
        <f t="shared" si="5"/>
        <v>1.4</v>
      </c>
    </row>
    <row r="81" spans="1:14" x14ac:dyDescent="0.25">
      <c r="A81" t="s">
        <v>9</v>
      </c>
      <c r="B81">
        <v>2019</v>
      </c>
      <c r="C81" s="1">
        <v>43800</v>
      </c>
      <c r="D81">
        <v>27</v>
      </c>
      <c r="E81">
        <v>19</v>
      </c>
      <c r="F81">
        <v>6</v>
      </c>
      <c r="G81">
        <v>18</v>
      </c>
      <c r="I81">
        <v>0</v>
      </c>
      <c r="J81">
        <v>6</v>
      </c>
      <c r="K81">
        <v>18</v>
      </c>
      <c r="L81">
        <f t="shared" si="3"/>
        <v>3</v>
      </c>
      <c r="M81">
        <f t="shared" si="4"/>
        <v>0</v>
      </c>
      <c r="N81">
        <f t="shared" si="5"/>
        <v>3</v>
      </c>
    </row>
    <row r="82" spans="1:14" x14ac:dyDescent="0.25">
      <c r="A82" t="s">
        <v>9</v>
      </c>
      <c r="B82">
        <v>2020</v>
      </c>
      <c r="C82" s="1">
        <v>43831</v>
      </c>
      <c r="D82">
        <v>27</v>
      </c>
      <c r="E82">
        <v>18</v>
      </c>
      <c r="F82">
        <v>3</v>
      </c>
      <c r="G82">
        <v>3</v>
      </c>
      <c r="I82">
        <v>0</v>
      </c>
      <c r="J82">
        <v>3</v>
      </c>
      <c r="K82">
        <v>3</v>
      </c>
      <c r="L82">
        <f t="shared" si="3"/>
        <v>1</v>
      </c>
      <c r="M82">
        <f t="shared" si="4"/>
        <v>0</v>
      </c>
      <c r="N82">
        <f t="shared" si="5"/>
        <v>1</v>
      </c>
    </row>
    <row r="83" spans="1:14" x14ac:dyDescent="0.25">
      <c r="A83" t="s">
        <v>9</v>
      </c>
      <c r="B83">
        <v>2020</v>
      </c>
      <c r="C83" s="1">
        <v>43862</v>
      </c>
      <c r="D83">
        <v>31</v>
      </c>
      <c r="E83">
        <v>18</v>
      </c>
      <c r="F83">
        <v>4</v>
      </c>
      <c r="G83">
        <v>5</v>
      </c>
      <c r="H83">
        <v>1</v>
      </c>
      <c r="I83">
        <v>1</v>
      </c>
      <c r="J83">
        <v>3</v>
      </c>
      <c r="K83">
        <v>4</v>
      </c>
      <c r="L83">
        <f t="shared" si="3"/>
        <v>1.25</v>
      </c>
      <c r="M83">
        <f t="shared" si="4"/>
        <v>1</v>
      </c>
      <c r="N83">
        <f t="shared" si="5"/>
        <v>1.3333333333333333</v>
      </c>
    </row>
    <row r="84" spans="1:14" x14ac:dyDescent="0.25">
      <c r="A84" t="s">
        <v>9</v>
      </c>
      <c r="B84">
        <v>2020</v>
      </c>
      <c r="C84" s="1">
        <v>43891</v>
      </c>
      <c r="D84">
        <v>23</v>
      </c>
      <c r="E84">
        <v>16</v>
      </c>
      <c r="F84">
        <v>1</v>
      </c>
      <c r="G84">
        <v>1</v>
      </c>
      <c r="I84">
        <v>0</v>
      </c>
      <c r="J84">
        <v>1</v>
      </c>
      <c r="K84">
        <v>1</v>
      </c>
      <c r="L84">
        <f t="shared" si="3"/>
        <v>1</v>
      </c>
      <c r="M84">
        <f t="shared" si="4"/>
        <v>0</v>
      </c>
      <c r="N84">
        <f t="shared" si="5"/>
        <v>1</v>
      </c>
    </row>
    <row r="85" spans="1:14" x14ac:dyDescent="0.25">
      <c r="A85" t="s">
        <v>9</v>
      </c>
      <c r="B85">
        <v>2020</v>
      </c>
      <c r="C85" s="1">
        <v>43922</v>
      </c>
      <c r="D85">
        <v>31</v>
      </c>
      <c r="E85">
        <v>18</v>
      </c>
      <c r="F85">
        <v>3</v>
      </c>
      <c r="G85">
        <v>6</v>
      </c>
      <c r="J85">
        <v>3</v>
      </c>
      <c r="K85">
        <v>6</v>
      </c>
      <c r="L85">
        <f t="shared" si="3"/>
        <v>2</v>
      </c>
      <c r="M85">
        <f t="shared" si="4"/>
        <v>0</v>
      </c>
      <c r="N85">
        <f t="shared" si="5"/>
        <v>2</v>
      </c>
    </row>
    <row r="86" spans="1:14" x14ac:dyDescent="0.25">
      <c r="A86" t="s">
        <v>9</v>
      </c>
      <c r="B86">
        <v>2020</v>
      </c>
      <c r="C86" s="1">
        <v>43952</v>
      </c>
      <c r="D86">
        <v>23</v>
      </c>
      <c r="E86">
        <v>15</v>
      </c>
      <c r="F86">
        <v>5</v>
      </c>
      <c r="G86">
        <v>6</v>
      </c>
      <c r="I86">
        <v>0</v>
      </c>
      <c r="J86">
        <v>5</v>
      </c>
      <c r="K86">
        <v>6</v>
      </c>
      <c r="L86">
        <f t="shared" si="3"/>
        <v>1.2</v>
      </c>
      <c r="M86">
        <f t="shared" si="4"/>
        <v>0</v>
      </c>
      <c r="N86">
        <f t="shared" si="5"/>
        <v>1.2</v>
      </c>
    </row>
    <row r="87" spans="1:14" x14ac:dyDescent="0.25">
      <c r="A87" t="s">
        <v>10</v>
      </c>
      <c r="B87">
        <v>2019</v>
      </c>
      <c r="C87" s="1">
        <v>43466</v>
      </c>
      <c r="D87">
        <v>533</v>
      </c>
      <c r="E87">
        <v>341</v>
      </c>
      <c r="F87">
        <v>143</v>
      </c>
      <c r="G87">
        <v>464</v>
      </c>
      <c r="H87">
        <v>6</v>
      </c>
      <c r="I87">
        <v>31</v>
      </c>
      <c r="J87">
        <v>137</v>
      </c>
      <c r="K87">
        <v>433</v>
      </c>
      <c r="L87">
        <f t="shared" si="3"/>
        <v>3.2447552447552446</v>
      </c>
      <c r="M87">
        <f t="shared" si="4"/>
        <v>5.166666666666667</v>
      </c>
      <c r="N87">
        <f t="shared" si="5"/>
        <v>3.1605839416058394</v>
      </c>
    </row>
    <row r="88" spans="1:14" x14ac:dyDescent="0.25">
      <c r="A88" t="s">
        <v>10</v>
      </c>
      <c r="B88">
        <v>2019</v>
      </c>
      <c r="C88" s="1">
        <v>43497</v>
      </c>
      <c r="D88">
        <v>457</v>
      </c>
      <c r="E88">
        <v>309</v>
      </c>
      <c r="F88">
        <v>116</v>
      </c>
      <c r="G88">
        <v>384</v>
      </c>
      <c r="H88">
        <v>10</v>
      </c>
      <c r="I88">
        <v>43</v>
      </c>
      <c r="J88">
        <v>106</v>
      </c>
      <c r="K88">
        <v>341</v>
      </c>
      <c r="L88">
        <f t="shared" si="3"/>
        <v>3.3103448275862069</v>
      </c>
      <c r="M88">
        <f t="shared" si="4"/>
        <v>4.3</v>
      </c>
      <c r="N88">
        <f t="shared" si="5"/>
        <v>3.2169811320754715</v>
      </c>
    </row>
    <row r="89" spans="1:14" x14ac:dyDescent="0.25">
      <c r="A89" t="s">
        <v>10</v>
      </c>
      <c r="B89">
        <v>2019</v>
      </c>
      <c r="C89" s="1">
        <v>43525</v>
      </c>
      <c r="D89">
        <v>471</v>
      </c>
      <c r="E89">
        <v>305</v>
      </c>
      <c r="F89">
        <v>110</v>
      </c>
      <c r="G89">
        <v>366</v>
      </c>
      <c r="H89">
        <v>3</v>
      </c>
      <c r="I89">
        <v>68</v>
      </c>
      <c r="J89">
        <v>107</v>
      </c>
      <c r="K89">
        <v>298</v>
      </c>
      <c r="L89">
        <f t="shared" si="3"/>
        <v>3.3272727272727272</v>
      </c>
      <c r="M89">
        <f t="shared" si="4"/>
        <v>22.666666666666668</v>
      </c>
      <c r="N89">
        <f t="shared" si="5"/>
        <v>2.7850467289719627</v>
      </c>
    </row>
    <row r="90" spans="1:14" x14ac:dyDescent="0.25">
      <c r="A90" t="s">
        <v>10</v>
      </c>
      <c r="B90">
        <v>2019</v>
      </c>
      <c r="C90" s="1">
        <v>43556</v>
      </c>
      <c r="D90">
        <v>446</v>
      </c>
      <c r="E90">
        <v>283</v>
      </c>
      <c r="F90">
        <v>111</v>
      </c>
      <c r="G90">
        <v>355</v>
      </c>
      <c r="H90">
        <v>8</v>
      </c>
      <c r="I90">
        <v>32</v>
      </c>
      <c r="J90">
        <v>103</v>
      </c>
      <c r="K90">
        <v>323</v>
      </c>
      <c r="L90">
        <f t="shared" si="3"/>
        <v>3.1981981981981984</v>
      </c>
      <c r="M90">
        <f t="shared" si="4"/>
        <v>4</v>
      </c>
      <c r="N90">
        <f t="shared" si="5"/>
        <v>3.1359223300970873</v>
      </c>
    </row>
    <row r="91" spans="1:14" x14ac:dyDescent="0.25">
      <c r="A91" t="s">
        <v>10</v>
      </c>
      <c r="B91">
        <v>2019</v>
      </c>
      <c r="C91" s="1">
        <v>43586</v>
      </c>
      <c r="D91">
        <v>493</v>
      </c>
      <c r="E91">
        <v>324</v>
      </c>
      <c r="F91">
        <v>117</v>
      </c>
      <c r="G91">
        <v>375</v>
      </c>
      <c r="H91">
        <v>7</v>
      </c>
      <c r="I91">
        <v>81</v>
      </c>
      <c r="J91">
        <v>110</v>
      </c>
      <c r="K91">
        <v>294</v>
      </c>
      <c r="L91">
        <f t="shared" si="3"/>
        <v>3.2051282051282053</v>
      </c>
      <c r="M91">
        <f t="shared" si="4"/>
        <v>11.571428571428571</v>
      </c>
      <c r="N91">
        <f t="shared" si="5"/>
        <v>2.6727272727272728</v>
      </c>
    </row>
    <row r="92" spans="1:14" x14ac:dyDescent="0.25">
      <c r="A92" t="s">
        <v>10</v>
      </c>
      <c r="B92">
        <v>2019</v>
      </c>
      <c r="C92" s="1">
        <v>43617</v>
      </c>
      <c r="D92">
        <v>379</v>
      </c>
      <c r="E92">
        <v>257</v>
      </c>
      <c r="F92">
        <v>97</v>
      </c>
      <c r="G92">
        <v>294</v>
      </c>
      <c r="H92">
        <v>6</v>
      </c>
      <c r="I92">
        <v>23</v>
      </c>
      <c r="J92">
        <v>91</v>
      </c>
      <c r="K92">
        <v>271</v>
      </c>
      <c r="L92">
        <f t="shared" si="3"/>
        <v>3.0309278350515463</v>
      </c>
      <c r="M92">
        <f t="shared" si="4"/>
        <v>3.8333333333333335</v>
      </c>
      <c r="N92">
        <f t="shared" si="5"/>
        <v>2.9780219780219781</v>
      </c>
    </row>
    <row r="93" spans="1:14" x14ac:dyDescent="0.25">
      <c r="A93" t="s">
        <v>10</v>
      </c>
      <c r="B93">
        <v>2019</v>
      </c>
      <c r="C93" s="1">
        <v>43647</v>
      </c>
      <c r="D93">
        <v>401</v>
      </c>
      <c r="E93">
        <v>273</v>
      </c>
      <c r="F93">
        <v>98</v>
      </c>
      <c r="G93">
        <v>316</v>
      </c>
      <c r="H93">
        <v>3</v>
      </c>
      <c r="I93">
        <v>7</v>
      </c>
      <c r="J93">
        <v>95</v>
      </c>
      <c r="K93">
        <v>309</v>
      </c>
      <c r="L93">
        <f t="shared" si="3"/>
        <v>3.2244897959183674</v>
      </c>
      <c r="M93">
        <f t="shared" si="4"/>
        <v>2.3333333333333335</v>
      </c>
      <c r="N93">
        <f t="shared" si="5"/>
        <v>3.2526315789473683</v>
      </c>
    </row>
    <row r="94" spans="1:14" x14ac:dyDescent="0.25">
      <c r="A94" t="s">
        <v>10</v>
      </c>
      <c r="B94">
        <v>2019</v>
      </c>
      <c r="C94" s="1">
        <v>43678</v>
      </c>
      <c r="D94">
        <v>427</v>
      </c>
      <c r="E94">
        <v>287</v>
      </c>
      <c r="F94">
        <v>107</v>
      </c>
      <c r="G94">
        <v>283</v>
      </c>
      <c r="H94">
        <v>4</v>
      </c>
      <c r="I94">
        <v>8</v>
      </c>
      <c r="J94">
        <v>103</v>
      </c>
      <c r="K94">
        <v>275</v>
      </c>
      <c r="L94">
        <f t="shared" si="3"/>
        <v>2.6448598130841123</v>
      </c>
      <c r="M94">
        <f t="shared" si="4"/>
        <v>2</v>
      </c>
      <c r="N94">
        <f t="shared" si="5"/>
        <v>2.6699029126213594</v>
      </c>
    </row>
    <row r="95" spans="1:14" x14ac:dyDescent="0.25">
      <c r="A95" t="s">
        <v>10</v>
      </c>
      <c r="B95">
        <v>2019</v>
      </c>
      <c r="C95" s="1">
        <v>43709</v>
      </c>
      <c r="D95">
        <v>444</v>
      </c>
      <c r="E95">
        <v>297</v>
      </c>
      <c r="F95">
        <v>97</v>
      </c>
      <c r="G95">
        <v>248</v>
      </c>
      <c r="H95">
        <v>4</v>
      </c>
      <c r="I95">
        <v>12</v>
      </c>
      <c r="J95">
        <v>93</v>
      </c>
      <c r="K95">
        <v>236</v>
      </c>
      <c r="L95">
        <f t="shared" si="3"/>
        <v>2.5567010309278349</v>
      </c>
      <c r="M95">
        <f t="shared" si="4"/>
        <v>3</v>
      </c>
      <c r="N95">
        <f t="shared" si="5"/>
        <v>2.5376344086021505</v>
      </c>
    </row>
    <row r="96" spans="1:14" x14ac:dyDescent="0.25">
      <c r="A96" t="s">
        <v>10</v>
      </c>
      <c r="B96">
        <v>2019</v>
      </c>
      <c r="C96" s="1">
        <v>43739</v>
      </c>
      <c r="D96">
        <v>491</v>
      </c>
      <c r="E96">
        <v>331</v>
      </c>
      <c r="F96">
        <v>112</v>
      </c>
      <c r="G96">
        <v>287</v>
      </c>
      <c r="H96">
        <v>3</v>
      </c>
      <c r="I96">
        <v>6</v>
      </c>
      <c r="J96">
        <v>109</v>
      </c>
      <c r="K96">
        <v>281</v>
      </c>
      <c r="L96">
        <f t="shared" si="3"/>
        <v>2.5625</v>
      </c>
      <c r="M96">
        <f t="shared" si="4"/>
        <v>2</v>
      </c>
      <c r="N96">
        <f t="shared" si="5"/>
        <v>2.5779816513761467</v>
      </c>
    </row>
    <row r="97" spans="1:14" x14ac:dyDescent="0.25">
      <c r="A97" t="s">
        <v>10</v>
      </c>
      <c r="B97">
        <v>2019</v>
      </c>
      <c r="C97" s="1">
        <v>43770</v>
      </c>
      <c r="D97">
        <v>453</v>
      </c>
      <c r="E97">
        <v>314</v>
      </c>
      <c r="F97">
        <v>115</v>
      </c>
      <c r="G97">
        <v>284</v>
      </c>
      <c r="H97">
        <v>6</v>
      </c>
      <c r="I97">
        <v>8</v>
      </c>
      <c r="J97">
        <v>109</v>
      </c>
      <c r="K97">
        <v>276</v>
      </c>
      <c r="L97">
        <f t="shared" si="3"/>
        <v>2.4695652173913043</v>
      </c>
      <c r="M97">
        <f t="shared" si="4"/>
        <v>1.3333333333333333</v>
      </c>
      <c r="N97">
        <f t="shared" si="5"/>
        <v>2.5321100917431192</v>
      </c>
    </row>
    <row r="98" spans="1:14" x14ac:dyDescent="0.25">
      <c r="A98" t="s">
        <v>10</v>
      </c>
      <c r="B98">
        <v>2019</v>
      </c>
      <c r="C98" s="1">
        <v>43800</v>
      </c>
      <c r="D98">
        <v>444</v>
      </c>
      <c r="E98">
        <v>309</v>
      </c>
      <c r="F98">
        <v>117</v>
      </c>
      <c r="G98">
        <v>378</v>
      </c>
      <c r="H98">
        <v>5</v>
      </c>
      <c r="I98">
        <v>21</v>
      </c>
      <c r="J98">
        <v>112</v>
      </c>
      <c r="K98">
        <v>357</v>
      </c>
      <c r="L98">
        <f t="shared" si="3"/>
        <v>3.2307692307692308</v>
      </c>
      <c r="M98">
        <f t="shared" si="4"/>
        <v>4.2</v>
      </c>
      <c r="N98">
        <f t="shared" si="5"/>
        <v>3.1875</v>
      </c>
    </row>
    <row r="99" spans="1:14" x14ac:dyDescent="0.25">
      <c r="A99" t="s">
        <v>10</v>
      </c>
      <c r="B99">
        <v>2020</v>
      </c>
      <c r="C99" s="1">
        <v>43831</v>
      </c>
      <c r="D99">
        <v>518</v>
      </c>
      <c r="E99">
        <v>359</v>
      </c>
      <c r="F99">
        <v>153</v>
      </c>
      <c r="G99">
        <v>623</v>
      </c>
      <c r="H99">
        <v>2</v>
      </c>
      <c r="I99">
        <v>8</v>
      </c>
      <c r="J99">
        <v>151</v>
      </c>
      <c r="K99">
        <v>615</v>
      </c>
      <c r="L99">
        <f t="shared" si="3"/>
        <v>4.0718954248366011</v>
      </c>
      <c r="M99">
        <f t="shared" si="4"/>
        <v>4</v>
      </c>
      <c r="N99">
        <f t="shared" si="5"/>
        <v>4.072847682119205</v>
      </c>
    </row>
    <row r="100" spans="1:14" x14ac:dyDescent="0.25">
      <c r="A100" t="s">
        <v>10</v>
      </c>
      <c r="B100">
        <v>2020</v>
      </c>
      <c r="C100" s="1">
        <v>43862</v>
      </c>
      <c r="D100">
        <v>414</v>
      </c>
      <c r="E100">
        <v>294</v>
      </c>
      <c r="F100">
        <v>93</v>
      </c>
      <c r="G100">
        <v>303</v>
      </c>
      <c r="H100">
        <v>4</v>
      </c>
      <c r="I100">
        <v>8</v>
      </c>
      <c r="J100">
        <v>89</v>
      </c>
      <c r="K100">
        <v>295</v>
      </c>
      <c r="L100">
        <f t="shared" si="3"/>
        <v>3.2580645161290325</v>
      </c>
      <c r="M100">
        <f t="shared" si="4"/>
        <v>2</v>
      </c>
      <c r="N100">
        <f t="shared" si="5"/>
        <v>3.3146067415730336</v>
      </c>
    </row>
    <row r="101" spans="1:14" x14ac:dyDescent="0.25">
      <c r="A101" t="s">
        <v>10</v>
      </c>
      <c r="B101">
        <v>2020</v>
      </c>
      <c r="C101" s="1">
        <v>43891</v>
      </c>
      <c r="D101">
        <v>466</v>
      </c>
      <c r="E101">
        <v>349</v>
      </c>
      <c r="F101">
        <v>123</v>
      </c>
      <c r="G101">
        <v>299</v>
      </c>
      <c r="H101">
        <v>5</v>
      </c>
      <c r="I101">
        <v>25</v>
      </c>
      <c r="J101">
        <v>118</v>
      </c>
      <c r="K101">
        <v>274</v>
      </c>
      <c r="L101">
        <f t="shared" si="3"/>
        <v>2.4308943089430892</v>
      </c>
      <c r="M101">
        <f t="shared" si="4"/>
        <v>5</v>
      </c>
      <c r="N101">
        <f t="shared" si="5"/>
        <v>2.3220338983050848</v>
      </c>
    </row>
    <row r="102" spans="1:14" x14ac:dyDescent="0.25">
      <c r="A102" t="s">
        <v>10</v>
      </c>
      <c r="B102">
        <v>2020</v>
      </c>
      <c r="C102" s="1">
        <v>43922</v>
      </c>
      <c r="D102">
        <v>337</v>
      </c>
      <c r="E102">
        <v>242</v>
      </c>
      <c r="F102">
        <v>66</v>
      </c>
      <c r="G102">
        <v>133</v>
      </c>
      <c r="H102">
        <v>3</v>
      </c>
      <c r="I102">
        <v>3</v>
      </c>
      <c r="J102">
        <v>63</v>
      </c>
      <c r="K102">
        <v>130</v>
      </c>
      <c r="L102">
        <f t="shared" si="3"/>
        <v>2.0151515151515151</v>
      </c>
      <c r="M102">
        <f t="shared" si="4"/>
        <v>1</v>
      </c>
      <c r="N102">
        <f t="shared" si="5"/>
        <v>2.0634920634920637</v>
      </c>
    </row>
    <row r="103" spans="1:14" x14ac:dyDescent="0.25">
      <c r="A103" t="s">
        <v>10</v>
      </c>
      <c r="B103">
        <v>2020</v>
      </c>
      <c r="C103" s="1">
        <v>43952</v>
      </c>
      <c r="D103">
        <v>381</v>
      </c>
      <c r="E103">
        <v>264</v>
      </c>
      <c r="F103">
        <v>67</v>
      </c>
      <c r="G103">
        <v>121</v>
      </c>
      <c r="H103">
        <v>3</v>
      </c>
      <c r="I103">
        <v>15</v>
      </c>
      <c r="J103">
        <v>64</v>
      </c>
      <c r="K103">
        <v>106</v>
      </c>
      <c r="L103">
        <f t="shared" si="3"/>
        <v>1.8059701492537314</v>
      </c>
      <c r="M103">
        <f t="shared" si="4"/>
        <v>5</v>
      </c>
      <c r="N103">
        <f t="shared" si="5"/>
        <v>1.65625</v>
      </c>
    </row>
    <row r="104" spans="1:14" x14ac:dyDescent="0.25">
      <c r="A104" t="s">
        <v>11</v>
      </c>
      <c r="B104">
        <v>2019</v>
      </c>
      <c r="C104" s="1">
        <v>43466</v>
      </c>
      <c r="D104">
        <v>25</v>
      </c>
      <c r="E104">
        <v>20</v>
      </c>
      <c r="F104">
        <v>8</v>
      </c>
      <c r="G104">
        <v>48</v>
      </c>
      <c r="I104">
        <v>0</v>
      </c>
      <c r="J104">
        <v>8</v>
      </c>
      <c r="K104">
        <v>48</v>
      </c>
      <c r="L104">
        <f t="shared" si="3"/>
        <v>6</v>
      </c>
      <c r="M104">
        <f t="shared" si="4"/>
        <v>0</v>
      </c>
      <c r="N104">
        <f t="shared" si="5"/>
        <v>6</v>
      </c>
    </row>
    <row r="105" spans="1:14" x14ac:dyDescent="0.25">
      <c r="A105" t="s">
        <v>11</v>
      </c>
      <c r="B105">
        <v>2019</v>
      </c>
      <c r="C105" s="1">
        <v>43497</v>
      </c>
      <c r="D105">
        <v>37</v>
      </c>
      <c r="E105">
        <v>20</v>
      </c>
      <c r="F105">
        <v>9</v>
      </c>
      <c r="G105">
        <v>25</v>
      </c>
      <c r="H105">
        <v>1</v>
      </c>
      <c r="I105">
        <v>1</v>
      </c>
      <c r="J105">
        <v>8</v>
      </c>
      <c r="K105">
        <v>24</v>
      </c>
      <c r="L105">
        <f t="shared" si="3"/>
        <v>2.7777777777777777</v>
      </c>
      <c r="M105">
        <f t="shared" si="4"/>
        <v>1</v>
      </c>
      <c r="N105">
        <f t="shared" si="5"/>
        <v>3</v>
      </c>
    </row>
    <row r="106" spans="1:14" x14ac:dyDescent="0.25">
      <c r="A106" t="s">
        <v>11</v>
      </c>
      <c r="B106">
        <v>2019</v>
      </c>
      <c r="C106" s="1">
        <v>43525</v>
      </c>
      <c r="D106">
        <v>34</v>
      </c>
      <c r="E106">
        <v>23</v>
      </c>
      <c r="F106">
        <v>12</v>
      </c>
      <c r="G106">
        <v>25</v>
      </c>
      <c r="I106">
        <v>0</v>
      </c>
      <c r="J106">
        <v>12</v>
      </c>
      <c r="K106">
        <v>25</v>
      </c>
      <c r="L106">
        <f t="shared" si="3"/>
        <v>2.0833333333333335</v>
      </c>
      <c r="M106">
        <f t="shared" si="4"/>
        <v>0</v>
      </c>
      <c r="N106">
        <f t="shared" si="5"/>
        <v>2.0833333333333335</v>
      </c>
    </row>
    <row r="107" spans="1:14" x14ac:dyDescent="0.25">
      <c r="A107" t="s">
        <v>11</v>
      </c>
      <c r="B107">
        <v>2019</v>
      </c>
      <c r="C107" s="1">
        <v>43556</v>
      </c>
      <c r="D107">
        <v>25</v>
      </c>
      <c r="E107">
        <v>16</v>
      </c>
      <c r="F107">
        <v>8</v>
      </c>
      <c r="G107">
        <v>20</v>
      </c>
      <c r="J107">
        <v>8</v>
      </c>
      <c r="K107">
        <v>20</v>
      </c>
      <c r="L107">
        <f t="shared" si="3"/>
        <v>2.5</v>
      </c>
      <c r="M107">
        <f t="shared" si="4"/>
        <v>0</v>
      </c>
      <c r="N107">
        <f t="shared" si="5"/>
        <v>2.5</v>
      </c>
    </row>
    <row r="108" spans="1:14" x14ac:dyDescent="0.25">
      <c r="A108" t="s">
        <v>11</v>
      </c>
      <c r="B108">
        <v>2019</v>
      </c>
      <c r="C108" s="1">
        <v>43586</v>
      </c>
      <c r="D108">
        <v>48</v>
      </c>
      <c r="E108">
        <v>27</v>
      </c>
      <c r="F108">
        <v>15</v>
      </c>
      <c r="G108">
        <v>43</v>
      </c>
      <c r="J108">
        <v>15</v>
      </c>
      <c r="K108">
        <v>43</v>
      </c>
      <c r="L108">
        <f t="shared" si="3"/>
        <v>2.8666666666666667</v>
      </c>
      <c r="M108">
        <f t="shared" si="4"/>
        <v>0</v>
      </c>
      <c r="N108">
        <f t="shared" si="5"/>
        <v>2.8666666666666667</v>
      </c>
    </row>
    <row r="109" spans="1:14" x14ac:dyDescent="0.25">
      <c r="A109" t="s">
        <v>11</v>
      </c>
      <c r="B109">
        <v>2019</v>
      </c>
      <c r="C109" s="1">
        <v>43617</v>
      </c>
      <c r="D109">
        <v>28</v>
      </c>
      <c r="E109">
        <v>22</v>
      </c>
      <c r="F109">
        <v>7</v>
      </c>
      <c r="G109">
        <v>18</v>
      </c>
      <c r="J109">
        <v>7</v>
      </c>
      <c r="K109">
        <v>18</v>
      </c>
      <c r="L109">
        <f t="shared" si="3"/>
        <v>2.5714285714285716</v>
      </c>
      <c r="M109">
        <f t="shared" si="4"/>
        <v>0</v>
      </c>
      <c r="N109">
        <f t="shared" si="5"/>
        <v>2.5714285714285716</v>
      </c>
    </row>
    <row r="110" spans="1:14" x14ac:dyDescent="0.25">
      <c r="A110" t="s">
        <v>11</v>
      </c>
      <c r="B110">
        <v>2019</v>
      </c>
      <c r="C110" s="1">
        <v>43647</v>
      </c>
      <c r="D110">
        <v>40</v>
      </c>
      <c r="E110">
        <v>25</v>
      </c>
      <c r="F110">
        <v>11</v>
      </c>
      <c r="G110">
        <v>29</v>
      </c>
      <c r="J110">
        <v>11</v>
      </c>
      <c r="K110">
        <v>29</v>
      </c>
      <c r="L110">
        <f t="shared" si="3"/>
        <v>2.6363636363636362</v>
      </c>
      <c r="M110">
        <f t="shared" si="4"/>
        <v>0</v>
      </c>
      <c r="N110">
        <f t="shared" si="5"/>
        <v>2.6363636363636362</v>
      </c>
    </row>
    <row r="111" spans="1:14" x14ac:dyDescent="0.25">
      <c r="A111" t="s">
        <v>11</v>
      </c>
      <c r="B111">
        <v>2019</v>
      </c>
      <c r="C111" s="1">
        <v>43678</v>
      </c>
      <c r="D111">
        <v>38</v>
      </c>
      <c r="E111">
        <v>27</v>
      </c>
      <c r="F111">
        <v>14</v>
      </c>
      <c r="G111">
        <v>61</v>
      </c>
      <c r="J111">
        <v>14</v>
      </c>
      <c r="K111">
        <v>61</v>
      </c>
      <c r="L111">
        <f t="shared" si="3"/>
        <v>4.3571428571428568</v>
      </c>
      <c r="M111">
        <f t="shared" si="4"/>
        <v>0</v>
      </c>
      <c r="N111">
        <f t="shared" si="5"/>
        <v>4.3571428571428568</v>
      </c>
    </row>
    <row r="112" spans="1:14" x14ac:dyDescent="0.25">
      <c r="A112" t="s">
        <v>11</v>
      </c>
      <c r="B112">
        <v>2019</v>
      </c>
      <c r="C112" s="1">
        <v>43709</v>
      </c>
      <c r="D112">
        <v>27</v>
      </c>
      <c r="E112">
        <v>18</v>
      </c>
      <c r="F112">
        <v>10</v>
      </c>
      <c r="G112">
        <v>19</v>
      </c>
      <c r="J112">
        <v>10</v>
      </c>
      <c r="K112">
        <v>19</v>
      </c>
      <c r="L112">
        <f t="shared" si="3"/>
        <v>1.9</v>
      </c>
      <c r="M112">
        <f t="shared" si="4"/>
        <v>0</v>
      </c>
      <c r="N112">
        <f t="shared" si="5"/>
        <v>1.9</v>
      </c>
    </row>
    <row r="113" spans="1:14" x14ac:dyDescent="0.25">
      <c r="A113" t="s">
        <v>11</v>
      </c>
      <c r="B113">
        <v>2019</v>
      </c>
      <c r="C113" s="1">
        <v>43739</v>
      </c>
      <c r="D113">
        <v>32</v>
      </c>
      <c r="E113">
        <v>25</v>
      </c>
      <c r="F113">
        <v>8</v>
      </c>
      <c r="G113">
        <v>78</v>
      </c>
      <c r="H113">
        <v>2</v>
      </c>
      <c r="I113">
        <v>58</v>
      </c>
      <c r="J113">
        <v>6</v>
      </c>
      <c r="K113">
        <v>20</v>
      </c>
      <c r="L113">
        <f t="shared" si="3"/>
        <v>9.75</v>
      </c>
      <c r="M113">
        <f t="shared" si="4"/>
        <v>29</v>
      </c>
      <c r="N113">
        <f t="shared" si="5"/>
        <v>3.3333333333333335</v>
      </c>
    </row>
    <row r="114" spans="1:14" x14ac:dyDescent="0.25">
      <c r="A114" t="s">
        <v>11</v>
      </c>
      <c r="B114">
        <v>2019</v>
      </c>
      <c r="C114" s="1">
        <v>43770</v>
      </c>
      <c r="D114">
        <v>35</v>
      </c>
      <c r="E114">
        <v>21</v>
      </c>
      <c r="F114">
        <v>13</v>
      </c>
      <c r="G114">
        <v>42</v>
      </c>
      <c r="J114">
        <v>13</v>
      </c>
      <c r="K114">
        <v>42</v>
      </c>
      <c r="L114">
        <f t="shared" si="3"/>
        <v>3.2307692307692308</v>
      </c>
      <c r="M114">
        <f t="shared" si="4"/>
        <v>0</v>
      </c>
      <c r="N114">
        <f t="shared" si="5"/>
        <v>3.2307692307692308</v>
      </c>
    </row>
    <row r="115" spans="1:14" x14ac:dyDescent="0.25">
      <c r="A115" t="s">
        <v>11</v>
      </c>
      <c r="B115">
        <v>2019</v>
      </c>
      <c r="C115" s="1">
        <v>43800</v>
      </c>
      <c r="D115">
        <v>37</v>
      </c>
      <c r="E115">
        <v>27</v>
      </c>
      <c r="F115">
        <v>4</v>
      </c>
      <c r="G115">
        <v>23</v>
      </c>
      <c r="H115">
        <v>1</v>
      </c>
      <c r="I115">
        <v>11</v>
      </c>
      <c r="J115">
        <v>3</v>
      </c>
      <c r="K115">
        <v>12</v>
      </c>
      <c r="L115">
        <f t="shared" si="3"/>
        <v>5.75</v>
      </c>
      <c r="M115">
        <f t="shared" si="4"/>
        <v>11</v>
      </c>
      <c r="N115">
        <f t="shared" si="5"/>
        <v>4</v>
      </c>
    </row>
    <row r="116" spans="1:14" x14ac:dyDescent="0.25">
      <c r="A116" t="s">
        <v>11</v>
      </c>
      <c r="B116">
        <v>2020</v>
      </c>
      <c r="C116" s="1">
        <v>43831</v>
      </c>
      <c r="D116">
        <v>38</v>
      </c>
      <c r="E116">
        <v>32</v>
      </c>
      <c r="F116">
        <v>16</v>
      </c>
      <c r="G116">
        <v>46</v>
      </c>
      <c r="I116">
        <v>0</v>
      </c>
      <c r="J116">
        <v>16</v>
      </c>
      <c r="K116">
        <v>46</v>
      </c>
      <c r="L116">
        <f t="shared" si="3"/>
        <v>2.875</v>
      </c>
      <c r="M116">
        <f t="shared" si="4"/>
        <v>0</v>
      </c>
      <c r="N116">
        <f t="shared" si="5"/>
        <v>2.875</v>
      </c>
    </row>
    <row r="117" spans="1:14" x14ac:dyDescent="0.25">
      <c r="A117" t="s">
        <v>11</v>
      </c>
      <c r="B117">
        <v>2020</v>
      </c>
      <c r="C117" s="1">
        <v>43862</v>
      </c>
      <c r="D117">
        <v>38</v>
      </c>
      <c r="E117">
        <v>23</v>
      </c>
      <c r="F117">
        <v>10</v>
      </c>
      <c r="G117">
        <v>32</v>
      </c>
      <c r="J117">
        <v>10</v>
      </c>
      <c r="K117">
        <v>32</v>
      </c>
      <c r="L117">
        <f t="shared" si="3"/>
        <v>3.2</v>
      </c>
      <c r="M117">
        <f t="shared" si="4"/>
        <v>0</v>
      </c>
      <c r="N117">
        <f t="shared" si="5"/>
        <v>3.2</v>
      </c>
    </row>
    <row r="118" spans="1:14" x14ac:dyDescent="0.25">
      <c r="A118" t="s">
        <v>11</v>
      </c>
      <c r="B118">
        <v>2020</v>
      </c>
      <c r="C118" s="1">
        <v>43891</v>
      </c>
      <c r="D118">
        <v>35</v>
      </c>
      <c r="E118">
        <v>32</v>
      </c>
      <c r="F118">
        <v>17</v>
      </c>
      <c r="G118">
        <v>75</v>
      </c>
      <c r="I118">
        <v>0</v>
      </c>
      <c r="J118">
        <v>17</v>
      </c>
      <c r="K118">
        <v>75</v>
      </c>
      <c r="L118">
        <f t="shared" si="3"/>
        <v>4.4117647058823533</v>
      </c>
      <c r="M118">
        <f t="shared" si="4"/>
        <v>0</v>
      </c>
      <c r="N118">
        <f t="shared" si="5"/>
        <v>4.4117647058823533</v>
      </c>
    </row>
    <row r="119" spans="1:14" x14ac:dyDescent="0.25">
      <c r="A119" t="s">
        <v>11</v>
      </c>
      <c r="B119">
        <v>2020</v>
      </c>
      <c r="C119" s="1">
        <v>43922</v>
      </c>
      <c r="D119">
        <v>24</v>
      </c>
      <c r="E119">
        <v>17</v>
      </c>
      <c r="F119">
        <v>10</v>
      </c>
      <c r="G119">
        <v>48</v>
      </c>
      <c r="I119">
        <v>0</v>
      </c>
      <c r="J119">
        <v>10</v>
      </c>
      <c r="K119">
        <v>48</v>
      </c>
      <c r="L119">
        <f t="shared" si="3"/>
        <v>4.8</v>
      </c>
      <c r="M119">
        <f t="shared" si="4"/>
        <v>0</v>
      </c>
      <c r="N119">
        <f t="shared" si="5"/>
        <v>4.8</v>
      </c>
    </row>
    <row r="120" spans="1:14" x14ac:dyDescent="0.25">
      <c r="A120" t="s">
        <v>11</v>
      </c>
      <c r="B120">
        <v>2020</v>
      </c>
      <c r="C120" s="1">
        <v>43952</v>
      </c>
      <c r="D120">
        <v>28</v>
      </c>
      <c r="E120">
        <v>18</v>
      </c>
      <c r="F120">
        <v>8</v>
      </c>
      <c r="G120">
        <v>31</v>
      </c>
      <c r="I120">
        <v>0</v>
      </c>
      <c r="J120">
        <v>8</v>
      </c>
      <c r="K120">
        <v>31</v>
      </c>
      <c r="L120">
        <f t="shared" si="3"/>
        <v>3.875</v>
      </c>
      <c r="M120">
        <f t="shared" si="4"/>
        <v>0</v>
      </c>
      <c r="N120">
        <f t="shared" si="5"/>
        <v>3.875</v>
      </c>
    </row>
    <row r="121" spans="1:14" x14ac:dyDescent="0.25">
      <c r="A121" t="s">
        <v>12</v>
      </c>
      <c r="B121">
        <v>2019</v>
      </c>
      <c r="C121" s="1">
        <v>43466</v>
      </c>
      <c r="D121">
        <v>141</v>
      </c>
      <c r="E121">
        <v>102</v>
      </c>
      <c r="F121">
        <v>21</v>
      </c>
      <c r="G121">
        <v>46</v>
      </c>
      <c r="I121">
        <v>0</v>
      </c>
      <c r="J121">
        <v>21</v>
      </c>
      <c r="K121">
        <v>46</v>
      </c>
      <c r="L121">
        <f t="shared" si="3"/>
        <v>2.1904761904761907</v>
      </c>
      <c r="M121">
        <f t="shared" si="4"/>
        <v>0</v>
      </c>
      <c r="N121">
        <f t="shared" si="5"/>
        <v>2.1904761904761907</v>
      </c>
    </row>
    <row r="122" spans="1:14" x14ac:dyDescent="0.25">
      <c r="A122" t="s">
        <v>12</v>
      </c>
      <c r="B122">
        <v>2019</v>
      </c>
      <c r="C122" s="1">
        <v>43497</v>
      </c>
      <c r="D122">
        <v>111</v>
      </c>
      <c r="E122">
        <v>87</v>
      </c>
      <c r="F122">
        <v>24</v>
      </c>
      <c r="G122">
        <v>39</v>
      </c>
      <c r="H122">
        <v>1</v>
      </c>
      <c r="I122">
        <v>1</v>
      </c>
      <c r="J122">
        <v>23</v>
      </c>
      <c r="K122">
        <v>38</v>
      </c>
      <c r="L122">
        <f t="shared" si="3"/>
        <v>1.625</v>
      </c>
      <c r="M122">
        <f t="shared" si="4"/>
        <v>1</v>
      </c>
      <c r="N122">
        <f t="shared" si="5"/>
        <v>1.6521739130434783</v>
      </c>
    </row>
    <row r="123" spans="1:14" x14ac:dyDescent="0.25">
      <c r="A123" t="s">
        <v>12</v>
      </c>
      <c r="B123">
        <v>2019</v>
      </c>
      <c r="C123" s="1">
        <v>43525</v>
      </c>
      <c r="D123">
        <v>101</v>
      </c>
      <c r="E123">
        <v>67</v>
      </c>
      <c r="F123">
        <v>15</v>
      </c>
      <c r="G123">
        <v>22</v>
      </c>
      <c r="H123">
        <v>1</v>
      </c>
      <c r="I123">
        <v>1</v>
      </c>
      <c r="J123">
        <v>14</v>
      </c>
      <c r="K123">
        <v>21</v>
      </c>
      <c r="L123">
        <f t="shared" si="3"/>
        <v>1.4666666666666666</v>
      </c>
      <c r="M123">
        <f t="shared" si="4"/>
        <v>1</v>
      </c>
      <c r="N123">
        <f t="shared" si="5"/>
        <v>1.5</v>
      </c>
    </row>
    <row r="124" spans="1:14" x14ac:dyDescent="0.25">
      <c r="A124" t="s">
        <v>12</v>
      </c>
      <c r="B124">
        <v>2019</v>
      </c>
      <c r="C124" s="1">
        <v>43556</v>
      </c>
      <c r="D124">
        <v>127</v>
      </c>
      <c r="E124">
        <v>95</v>
      </c>
      <c r="F124">
        <v>11</v>
      </c>
      <c r="G124">
        <v>19</v>
      </c>
      <c r="I124">
        <v>0</v>
      </c>
      <c r="J124">
        <v>11</v>
      </c>
      <c r="K124">
        <v>19</v>
      </c>
      <c r="L124">
        <f t="shared" si="3"/>
        <v>1.7272727272727273</v>
      </c>
      <c r="M124">
        <f t="shared" si="4"/>
        <v>0</v>
      </c>
      <c r="N124">
        <f t="shared" si="5"/>
        <v>1.7272727272727273</v>
      </c>
    </row>
    <row r="125" spans="1:14" x14ac:dyDescent="0.25">
      <c r="A125" t="s">
        <v>12</v>
      </c>
      <c r="B125">
        <v>2019</v>
      </c>
      <c r="C125" s="1">
        <v>43586</v>
      </c>
      <c r="D125">
        <v>136</v>
      </c>
      <c r="E125">
        <v>105</v>
      </c>
      <c r="F125">
        <v>17</v>
      </c>
      <c r="G125">
        <v>24</v>
      </c>
      <c r="H125">
        <v>1</v>
      </c>
      <c r="I125">
        <v>1</v>
      </c>
      <c r="J125">
        <v>16</v>
      </c>
      <c r="K125">
        <v>23</v>
      </c>
      <c r="L125">
        <f t="shared" si="3"/>
        <v>1.411764705882353</v>
      </c>
      <c r="M125">
        <f t="shared" si="4"/>
        <v>1</v>
      </c>
      <c r="N125">
        <f t="shared" si="5"/>
        <v>1.4375</v>
      </c>
    </row>
    <row r="126" spans="1:14" x14ac:dyDescent="0.25">
      <c r="A126" t="s">
        <v>12</v>
      </c>
      <c r="B126">
        <v>2019</v>
      </c>
      <c r="C126" s="1">
        <v>43617</v>
      </c>
      <c r="D126">
        <v>114</v>
      </c>
      <c r="E126">
        <v>78</v>
      </c>
      <c r="F126">
        <v>22</v>
      </c>
      <c r="G126">
        <v>49</v>
      </c>
      <c r="I126">
        <v>0</v>
      </c>
      <c r="J126">
        <v>22</v>
      </c>
      <c r="K126">
        <v>49</v>
      </c>
      <c r="L126">
        <f t="shared" si="3"/>
        <v>2.2272727272727271</v>
      </c>
      <c r="M126">
        <f t="shared" si="4"/>
        <v>0</v>
      </c>
      <c r="N126">
        <f t="shared" si="5"/>
        <v>2.2272727272727271</v>
      </c>
    </row>
    <row r="127" spans="1:14" x14ac:dyDescent="0.25">
      <c r="A127" t="s">
        <v>12</v>
      </c>
      <c r="B127">
        <v>2019</v>
      </c>
      <c r="C127" s="1">
        <v>43647</v>
      </c>
      <c r="D127">
        <v>97</v>
      </c>
      <c r="E127">
        <v>70</v>
      </c>
      <c r="F127">
        <v>12</v>
      </c>
      <c r="G127">
        <v>14</v>
      </c>
      <c r="I127">
        <v>0</v>
      </c>
      <c r="J127">
        <v>12</v>
      </c>
      <c r="K127">
        <v>14</v>
      </c>
      <c r="L127">
        <f t="shared" si="3"/>
        <v>1.1666666666666667</v>
      </c>
      <c r="M127">
        <f t="shared" si="4"/>
        <v>0</v>
      </c>
      <c r="N127">
        <f t="shared" si="5"/>
        <v>1.1666666666666667</v>
      </c>
    </row>
    <row r="128" spans="1:14" x14ac:dyDescent="0.25">
      <c r="A128" t="s">
        <v>12</v>
      </c>
      <c r="B128">
        <v>2019</v>
      </c>
      <c r="C128" s="1">
        <v>43678</v>
      </c>
      <c r="D128">
        <v>127</v>
      </c>
      <c r="E128">
        <v>93</v>
      </c>
      <c r="F128">
        <v>11</v>
      </c>
      <c r="G128">
        <v>26</v>
      </c>
      <c r="I128">
        <v>0</v>
      </c>
      <c r="J128">
        <v>11</v>
      </c>
      <c r="K128">
        <v>26</v>
      </c>
      <c r="L128">
        <f t="shared" si="3"/>
        <v>2.3636363636363638</v>
      </c>
      <c r="M128">
        <f t="shared" si="4"/>
        <v>0</v>
      </c>
      <c r="N128">
        <f t="shared" si="5"/>
        <v>2.3636363636363638</v>
      </c>
    </row>
    <row r="129" spans="1:14" x14ac:dyDescent="0.25">
      <c r="A129" t="s">
        <v>12</v>
      </c>
      <c r="B129">
        <v>2019</v>
      </c>
      <c r="C129" s="1">
        <v>43709</v>
      </c>
      <c r="D129">
        <v>138</v>
      </c>
      <c r="E129">
        <v>94</v>
      </c>
      <c r="F129">
        <v>22</v>
      </c>
      <c r="G129">
        <v>70</v>
      </c>
      <c r="I129">
        <v>0</v>
      </c>
      <c r="J129">
        <v>22</v>
      </c>
      <c r="K129">
        <v>70</v>
      </c>
      <c r="L129">
        <f t="shared" si="3"/>
        <v>3.1818181818181817</v>
      </c>
      <c r="M129">
        <f t="shared" si="4"/>
        <v>0</v>
      </c>
      <c r="N129">
        <f t="shared" si="5"/>
        <v>3.1818181818181817</v>
      </c>
    </row>
    <row r="130" spans="1:14" x14ac:dyDescent="0.25">
      <c r="A130" t="s">
        <v>12</v>
      </c>
      <c r="B130">
        <v>2019</v>
      </c>
      <c r="C130" s="1">
        <v>43739</v>
      </c>
      <c r="D130">
        <v>108</v>
      </c>
      <c r="E130">
        <v>74</v>
      </c>
      <c r="F130">
        <v>10</v>
      </c>
      <c r="G130">
        <v>10</v>
      </c>
      <c r="I130">
        <v>0</v>
      </c>
      <c r="J130">
        <v>10</v>
      </c>
      <c r="K130">
        <v>10</v>
      </c>
      <c r="L130">
        <f t="shared" si="3"/>
        <v>1</v>
      </c>
      <c r="M130">
        <f t="shared" si="4"/>
        <v>0</v>
      </c>
      <c r="N130">
        <f t="shared" si="5"/>
        <v>1</v>
      </c>
    </row>
    <row r="131" spans="1:14" x14ac:dyDescent="0.25">
      <c r="A131" t="s">
        <v>12</v>
      </c>
      <c r="B131">
        <v>2019</v>
      </c>
      <c r="C131" s="1">
        <v>43770</v>
      </c>
      <c r="D131">
        <v>119</v>
      </c>
      <c r="E131">
        <v>82</v>
      </c>
      <c r="F131">
        <v>20</v>
      </c>
      <c r="G131">
        <v>51</v>
      </c>
      <c r="H131">
        <v>1</v>
      </c>
      <c r="I131">
        <v>13</v>
      </c>
      <c r="J131">
        <v>19</v>
      </c>
      <c r="K131">
        <v>38</v>
      </c>
      <c r="L131">
        <f t="shared" ref="L131:L155" si="6">IFERROR(G131/F131,0)</f>
        <v>2.5499999999999998</v>
      </c>
      <c r="M131">
        <f t="shared" ref="M131:M155" si="7">IFERROR(I131/H131,0)</f>
        <v>13</v>
      </c>
      <c r="N131">
        <f t="shared" ref="N131:N155" si="8">IFERROR(K131/J131,0)</f>
        <v>2</v>
      </c>
    </row>
    <row r="132" spans="1:14" x14ac:dyDescent="0.25">
      <c r="A132" t="s">
        <v>12</v>
      </c>
      <c r="B132">
        <v>2019</v>
      </c>
      <c r="C132" s="1">
        <v>43800</v>
      </c>
      <c r="D132">
        <v>130</v>
      </c>
      <c r="E132">
        <v>94</v>
      </c>
      <c r="F132">
        <v>21</v>
      </c>
      <c r="G132">
        <v>62</v>
      </c>
      <c r="I132">
        <v>0</v>
      </c>
      <c r="J132">
        <v>21</v>
      </c>
      <c r="K132">
        <v>62</v>
      </c>
      <c r="L132">
        <f t="shared" si="6"/>
        <v>2.9523809523809526</v>
      </c>
      <c r="M132">
        <f t="shared" si="7"/>
        <v>0</v>
      </c>
      <c r="N132">
        <f t="shared" si="8"/>
        <v>2.9523809523809526</v>
      </c>
    </row>
    <row r="133" spans="1:14" x14ac:dyDescent="0.25">
      <c r="A133" t="s">
        <v>12</v>
      </c>
      <c r="B133">
        <v>2020</v>
      </c>
      <c r="C133" s="1">
        <v>43831</v>
      </c>
      <c r="D133">
        <v>113</v>
      </c>
      <c r="E133">
        <v>86</v>
      </c>
      <c r="F133">
        <v>23</v>
      </c>
      <c r="G133">
        <v>69</v>
      </c>
      <c r="H133">
        <v>1</v>
      </c>
      <c r="I133">
        <v>9</v>
      </c>
      <c r="J133">
        <v>22</v>
      </c>
      <c r="K133">
        <v>60</v>
      </c>
      <c r="L133">
        <f t="shared" si="6"/>
        <v>3</v>
      </c>
      <c r="M133">
        <f t="shared" si="7"/>
        <v>9</v>
      </c>
      <c r="N133">
        <f t="shared" si="8"/>
        <v>2.7272727272727271</v>
      </c>
    </row>
    <row r="134" spans="1:14" x14ac:dyDescent="0.25">
      <c r="A134" t="s">
        <v>12</v>
      </c>
      <c r="B134">
        <v>2020</v>
      </c>
      <c r="C134" s="1">
        <v>43862</v>
      </c>
      <c r="D134">
        <v>125</v>
      </c>
      <c r="E134">
        <v>94</v>
      </c>
      <c r="F134">
        <v>24</v>
      </c>
      <c r="G134">
        <v>69</v>
      </c>
      <c r="H134">
        <v>1</v>
      </c>
      <c r="I134">
        <v>7</v>
      </c>
      <c r="J134">
        <v>23</v>
      </c>
      <c r="K134">
        <v>62</v>
      </c>
      <c r="L134">
        <f t="shared" si="6"/>
        <v>2.875</v>
      </c>
      <c r="M134">
        <f t="shared" si="7"/>
        <v>7</v>
      </c>
      <c r="N134">
        <f t="shared" si="8"/>
        <v>2.6956521739130435</v>
      </c>
    </row>
    <row r="135" spans="1:14" x14ac:dyDescent="0.25">
      <c r="A135" t="s">
        <v>12</v>
      </c>
      <c r="B135">
        <v>2020</v>
      </c>
      <c r="C135" s="1">
        <v>43891</v>
      </c>
      <c r="D135">
        <v>116</v>
      </c>
      <c r="E135">
        <v>91</v>
      </c>
      <c r="F135">
        <v>22</v>
      </c>
      <c r="G135">
        <v>40</v>
      </c>
      <c r="H135">
        <v>1</v>
      </c>
      <c r="I135">
        <v>2</v>
      </c>
      <c r="J135">
        <v>21</v>
      </c>
      <c r="K135">
        <v>38</v>
      </c>
      <c r="L135">
        <f t="shared" si="6"/>
        <v>1.8181818181818181</v>
      </c>
      <c r="M135">
        <f t="shared" si="7"/>
        <v>2</v>
      </c>
      <c r="N135">
        <f t="shared" si="8"/>
        <v>1.8095238095238095</v>
      </c>
    </row>
    <row r="136" spans="1:14" x14ac:dyDescent="0.25">
      <c r="A136" t="s">
        <v>12</v>
      </c>
      <c r="B136">
        <v>2020</v>
      </c>
      <c r="C136" s="1">
        <v>43922</v>
      </c>
      <c r="D136">
        <v>109</v>
      </c>
      <c r="E136">
        <v>77</v>
      </c>
      <c r="F136">
        <v>14</v>
      </c>
      <c r="G136">
        <v>18</v>
      </c>
      <c r="H136">
        <v>1</v>
      </c>
      <c r="I136">
        <v>1</v>
      </c>
      <c r="J136">
        <v>13</v>
      </c>
      <c r="K136">
        <v>17</v>
      </c>
      <c r="L136">
        <f t="shared" si="6"/>
        <v>1.2857142857142858</v>
      </c>
      <c r="M136">
        <f t="shared" si="7"/>
        <v>1</v>
      </c>
      <c r="N136">
        <f t="shared" si="8"/>
        <v>1.3076923076923077</v>
      </c>
    </row>
    <row r="137" spans="1:14" x14ac:dyDescent="0.25">
      <c r="A137" t="s">
        <v>12</v>
      </c>
      <c r="B137">
        <v>2020</v>
      </c>
      <c r="C137" s="1">
        <v>43952</v>
      </c>
      <c r="D137">
        <v>105</v>
      </c>
      <c r="E137">
        <v>75</v>
      </c>
      <c r="F137">
        <v>13</v>
      </c>
      <c r="G137">
        <v>22</v>
      </c>
      <c r="I137">
        <v>0</v>
      </c>
      <c r="J137">
        <v>13</v>
      </c>
      <c r="K137">
        <v>22</v>
      </c>
      <c r="L137">
        <f t="shared" si="6"/>
        <v>1.6923076923076923</v>
      </c>
      <c r="M137">
        <f t="shared" si="7"/>
        <v>0</v>
      </c>
      <c r="N137">
        <f t="shared" si="8"/>
        <v>1.6923076923076923</v>
      </c>
    </row>
    <row r="138" spans="1:14" x14ac:dyDescent="0.25">
      <c r="A138" t="s">
        <v>13</v>
      </c>
      <c r="B138">
        <v>2019</v>
      </c>
      <c r="C138" s="1">
        <v>43466</v>
      </c>
      <c r="D138">
        <v>31</v>
      </c>
      <c r="E138">
        <v>16</v>
      </c>
      <c r="G138">
        <v>0</v>
      </c>
      <c r="K138">
        <v>0</v>
      </c>
      <c r="L138">
        <f t="shared" si="6"/>
        <v>0</v>
      </c>
      <c r="M138">
        <f t="shared" si="7"/>
        <v>0</v>
      </c>
      <c r="N138">
        <f t="shared" si="8"/>
        <v>0</v>
      </c>
    </row>
    <row r="139" spans="1:14" x14ac:dyDescent="0.25">
      <c r="A139" t="s">
        <v>13</v>
      </c>
      <c r="B139">
        <v>2019</v>
      </c>
      <c r="C139" s="1">
        <v>43497</v>
      </c>
      <c r="D139">
        <v>46</v>
      </c>
      <c r="E139">
        <v>32</v>
      </c>
      <c r="F139">
        <v>5</v>
      </c>
      <c r="G139">
        <v>42</v>
      </c>
      <c r="H139">
        <v>1</v>
      </c>
      <c r="I139">
        <v>6</v>
      </c>
      <c r="J139">
        <v>4</v>
      </c>
      <c r="K139">
        <v>36</v>
      </c>
      <c r="L139">
        <f t="shared" si="6"/>
        <v>8.4</v>
      </c>
      <c r="M139">
        <f t="shared" si="7"/>
        <v>6</v>
      </c>
      <c r="N139">
        <f t="shared" si="8"/>
        <v>9</v>
      </c>
    </row>
    <row r="140" spans="1:14" x14ac:dyDescent="0.25">
      <c r="A140" t="s">
        <v>13</v>
      </c>
      <c r="B140">
        <v>2019</v>
      </c>
      <c r="C140" s="1">
        <v>43525</v>
      </c>
      <c r="D140">
        <v>63</v>
      </c>
      <c r="E140">
        <v>45</v>
      </c>
      <c r="F140">
        <v>6</v>
      </c>
      <c r="G140">
        <v>10</v>
      </c>
      <c r="I140">
        <v>0</v>
      </c>
      <c r="J140">
        <v>6</v>
      </c>
      <c r="K140">
        <v>10</v>
      </c>
      <c r="L140">
        <f t="shared" si="6"/>
        <v>1.6666666666666667</v>
      </c>
      <c r="M140">
        <f t="shared" si="7"/>
        <v>0</v>
      </c>
      <c r="N140">
        <f t="shared" si="8"/>
        <v>1.6666666666666667</v>
      </c>
    </row>
    <row r="141" spans="1:14" x14ac:dyDescent="0.25">
      <c r="A141" t="s">
        <v>13</v>
      </c>
      <c r="B141">
        <v>2019</v>
      </c>
      <c r="C141" s="1">
        <v>43556</v>
      </c>
      <c r="D141">
        <v>46</v>
      </c>
      <c r="E141">
        <v>33</v>
      </c>
      <c r="F141">
        <v>4</v>
      </c>
      <c r="G141">
        <v>5</v>
      </c>
      <c r="J141">
        <v>4</v>
      </c>
      <c r="K141">
        <v>5</v>
      </c>
    </row>
    <row r="142" spans="1:14" x14ac:dyDescent="0.25">
      <c r="A142" t="s">
        <v>13</v>
      </c>
      <c r="B142">
        <v>2019</v>
      </c>
      <c r="C142" s="1">
        <v>43586</v>
      </c>
      <c r="D142">
        <v>46</v>
      </c>
      <c r="E142">
        <v>35</v>
      </c>
      <c r="F142">
        <v>2</v>
      </c>
      <c r="G142">
        <v>4</v>
      </c>
      <c r="I142">
        <v>0</v>
      </c>
      <c r="J142">
        <v>2</v>
      </c>
      <c r="K142">
        <v>4</v>
      </c>
      <c r="L142">
        <f t="shared" si="6"/>
        <v>2</v>
      </c>
      <c r="M142">
        <f t="shared" si="7"/>
        <v>0</v>
      </c>
      <c r="N142">
        <f t="shared" si="8"/>
        <v>2</v>
      </c>
    </row>
    <row r="143" spans="1:14" x14ac:dyDescent="0.25">
      <c r="A143" t="s">
        <v>13</v>
      </c>
      <c r="B143">
        <v>2019</v>
      </c>
      <c r="C143" s="1">
        <v>43617</v>
      </c>
      <c r="D143">
        <v>47</v>
      </c>
      <c r="E143">
        <v>32</v>
      </c>
      <c r="F143">
        <v>6</v>
      </c>
      <c r="G143">
        <v>7</v>
      </c>
      <c r="I143">
        <v>0</v>
      </c>
      <c r="J143">
        <v>6</v>
      </c>
      <c r="K143">
        <v>7</v>
      </c>
      <c r="L143">
        <f t="shared" si="6"/>
        <v>1.1666666666666667</v>
      </c>
      <c r="M143">
        <f t="shared" si="7"/>
        <v>0</v>
      </c>
      <c r="N143">
        <f t="shared" si="8"/>
        <v>1.1666666666666667</v>
      </c>
    </row>
    <row r="144" spans="1:14" x14ac:dyDescent="0.25">
      <c r="A144" t="s">
        <v>13</v>
      </c>
      <c r="B144">
        <v>2019</v>
      </c>
      <c r="C144" s="1">
        <v>43647</v>
      </c>
      <c r="D144">
        <v>59</v>
      </c>
      <c r="E144">
        <v>43</v>
      </c>
      <c r="F144">
        <v>5</v>
      </c>
      <c r="G144">
        <v>7</v>
      </c>
      <c r="I144">
        <v>0</v>
      </c>
      <c r="J144">
        <v>5</v>
      </c>
      <c r="K144">
        <v>7</v>
      </c>
      <c r="L144">
        <f t="shared" si="6"/>
        <v>1.4</v>
      </c>
      <c r="M144">
        <f t="shared" si="7"/>
        <v>0</v>
      </c>
      <c r="N144">
        <f t="shared" si="8"/>
        <v>1.4</v>
      </c>
    </row>
    <row r="145" spans="1:14" x14ac:dyDescent="0.25">
      <c r="A145" t="s">
        <v>13</v>
      </c>
      <c r="B145">
        <v>2019</v>
      </c>
      <c r="C145" s="1">
        <v>43678</v>
      </c>
      <c r="D145">
        <v>38</v>
      </c>
      <c r="E145">
        <v>27</v>
      </c>
      <c r="F145">
        <v>5</v>
      </c>
      <c r="G145">
        <v>6</v>
      </c>
      <c r="I145">
        <v>0</v>
      </c>
      <c r="J145">
        <v>5</v>
      </c>
      <c r="K145">
        <v>6</v>
      </c>
      <c r="L145">
        <f t="shared" si="6"/>
        <v>1.2</v>
      </c>
      <c r="M145">
        <f t="shared" si="7"/>
        <v>0</v>
      </c>
      <c r="N145">
        <f t="shared" si="8"/>
        <v>1.2</v>
      </c>
    </row>
    <row r="146" spans="1:14" x14ac:dyDescent="0.25">
      <c r="A146" t="s">
        <v>13</v>
      </c>
      <c r="B146">
        <v>2019</v>
      </c>
      <c r="C146" s="1">
        <v>43709</v>
      </c>
      <c r="D146">
        <v>46</v>
      </c>
      <c r="E146">
        <v>32</v>
      </c>
      <c r="F146">
        <v>5</v>
      </c>
      <c r="G146">
        <v>7</v>
      </c>
      <c r="I146">
        <v>0</v>
      </c>
      <c r="J146">
        <v>5</v>
      </c>
      <c r="K146">
        <v>7</v>
      </c>
      <c r="L146">
        <f t="shared" si="6"/>
        <v>1.4</v>
      </c>
      <c r="M146">
        <f t="shared" si="7"/>
        <v>0</v>
      </c>
      <c r="N146">
        <f t="shared" si="8"/>
        <v>1.4</v>
      </c>
    </row>
    <row r="147" spans="1:14" s="6" customFormat="1" ht="39.75" customHeight="1" x14ac:dyDescent="0.25">
      <c r="A147" t="s">
        <v>13</v>
      </c>
      <c r="B147">
        <v>2019</v>
      </c>
      <c r="C147" s="1">
        <v>43739</v>
      </c>
      <c r="D147">
        <v>50</v>
      </c>
      <c r="E147">
        <v>33</v>
      </c>
      <c r="F147">
        <v>3</v>
      </c>
      <c r="G147">
        <v>4</v>
      </c>
      <c r="H147"/>
      <c r="I147">
        <v>0</v>
      </c>
      <c r="J147">
        <v>3</v>
      </c>
      <c r="K147">
        <v>4</v>
      </c>
      <c r="L147" s="6">
        <f t="shared" si="6"/>
        <v>1.3333333333333333</v>
      </c>
      <c r="M147" s="6">
        <f t="shared" si="7"/>
        <v>0</v>
      </c>
      <c r="N147" s="6">
        <f t="shared" si="8"/>
        <v>1.3333333333333333</v>
      </c>
    </row>
    <row r="148" spans="1:14" x14ac:dyDescent="0.25">
      <c r="A148" t="s">
        <v>13</v>
      </c>
      <c r="B148">
        <v>2019</v>
      </c>
      <c r="C148" s="1">
        <v>43770</v>
      </c>
      <c r="D148">
        <v>48</v>
      </c>
      <c r="E148">
        <v>41</v>
      </c>
      <c r="F148">
        <v>5</v>
      </c>
      <c r="G148">
        <v>9</v>
      </c>
      <c r="I148">
        <v>0</v>
      </c>
      <c r="J148">
        <v>5</v>
      </c>
      <c r="K148">
        <v>9</v>
      </c>
      <c r="L148">
        <f t="shared" si="6"/>
        <v>1.8</v>
      </c>
      <c r="M148">
        <f t="shared" si="7"/>
        <v>0</v>
      </c>
      <c r="N148">
        <f t="shared" si="8"/>
        <v>1.8</v>
      </c>
    </row>
    <row r="149" spans="1:14" x14ac:dyDescent="0.25">
      <c r="A149" t="s">
        <v>13</v>
      </c>
      <c r="B149">
        <v>2019</v>
      </c>
      <c r="C149" s="1">
        <v>43800</v>
      </c>
      <c r="D149">
        <v>44</v>
      </c>
      <c r="E149">
        <v>37</v>
      </c>
      <c r="F149">
        <v>6</v>
      </c>
      <c r="G149">
        <v>11</v>
      </c>
      <c r="I149">
        <v>0</v>
      </c>
      <c r="J149">
        <v>6</v>
      </c>
      <c r="K149">
        <v>11</v>
      </c>
      <c r="L149">
        <f t="shared" si="6"/>
        <v>1.8333333333333333</v>
      </c>
      <c r="M149">
        <f t="shared" si="7"/>
        <v>0</v>
      </c>
      <c r="N149">
        <f t="shared" si="8"/>
        <v>1.8333333333333333</v>
      </c>
    </row>
    <row r="150" spans="1:14" x14ac:dyDescent="0.25">
      <c r="A150" t="s">
        <v>13</v>
      </c>
      <c r="B150">
        <v>2020</v>
      </c>
      <c r="C150" s="1">
        <v>43831</v>
      </c>
      <c r="D150">
        <v>61</v>
      </c>
      <c r="E150">
        <v>41</v>
      </c>
      <c r="F150">
        <v>7</v>
      </c>
      <c r="G150">
        <v>7</v>
      </c>
      <c r="H150">
        <v>1</v>
      </c>
      <c r="I150">
        <v>1</v>
      </c>
      <c r="J150">
        <v>6</v>
      </c>
      <c r="K150">
        <v>6</v>
      </c>
      <c r="L150">
        <f t="shared" si="6"/>
        <v>1</v>
      </c>
      <c r="M150">
        <f t="shared" si="7"/>
        <v>1</v>
      </c>
      <c r="N150">
        <f t="shared" si="8"/>
        <v>1</v>
      </c>
    </row>
    <row r="151" spans="1:14" x14ac:dyDescent="0.25">
      <c r="A151" t="s">
        <v>13</v>
      </c>
      <c r="B151">
        <v>2020</v>
      </c>
      <c r="C151" s="1">
        <v>43862</v>
      </c>
      <c r="D151">
        <v>51</v>
      </c>
      <c r="E151">
        <v>32</v>
      </c>
      <c r="F151">
        <v>6</v>
      </c>
      <c r="G151">
        <v>12</v>
      </c>
      <c r="I151">
        <v>0</v>
      </c>
      <c r="J151">
        <v>6</v>
      </c>
      <c r="K151">
        <v>12</v>
      </c>
      <c r="L151">
        <f t="shared" si="6"/>
        <v>2</v>
      </c>
      <c r="M151">
        <f t="shared" si="7"/>
        <v>0</v>
      </c>
      <c r="N151">
        <f t="shared" si="8"/>
        <v>2</v>
      </c>
    </row>
    <row r="152" spans="1:14" x14ac:dyDescent="0.25">
      <c r="A152" t="s">
        <v>13</v>
      </c>
      <c r="B152">
        <v>2020</v>
      </c>
      <c r="C152" s="1">
        <v>43891</v>
      </c>
      <c r="D152">
        <v>48</v>
      </c>
      <c r="E152">
        <v>34</v>
      </c>
      <c r="F152">
        <v>6</v>
      </c>
      <c r="G152">
        <v>8</v>
      </c>
      <c r="I152">
        <v>0</v>
      </c>
      <c r="J152">
        <v>6</v>
      </c>
      <c r="K152">
        <v>8</v>
      </c>
      <c r="L152">
        <f t="shared" si="6"/>
        <v>1.3333333333333333</v>
      </c>
      <c r="M152">
        <f t="shared" si="7"/>
        <v>0</v>
      </c>
      <c r="N152">
        <f t="shared" si="8"/>
        <v>1.3333333333333333</v>
      </c>
    </row>
    <row r="153" spans="1:14" x14ac:dyDescent="0.25">
      <c r="A153" t="s">
        <v>13</v>
      </c>
      <c r="B153">
        <v>2020</v>
      </c>
      <c r="C153" s="1">
        <v>43922</v>
      </c>
      <c r="D153">
        <v>40</v>
      </c>
      <c r="E153">
        <v>31</v>
      </c>
      <c r="F153">
        <v>2</v>
      </c>
      <c r="G153">
        <v>2</v>
      </c>
      <c r="I153">
        <v>0</v>
      </c>
      <c r="J153">
        <v>2</v>
      </c>
      <c r="K153">
        <v>2</v>
      </c>
      <c r="L153">
        <f t="shared" si="6"/>
        <v>1</v>
      </c>
      <c r="M153">
        <f t="shared" si="7"/>
        <v>0</v>
      </c>
      <c r="N153">
        <f t="shared" si="8"/>
        <v>1</v>
      </c>
    </row>
    <row r="154" spans="1:14" x14ac:dyDescent="0.25">
      <c r="A154" t="s">
        <v>13</v>
      </c>
      <c r="B154">
        <v>2020</v>
      </c>
      <c r="C154" s="1">
        <v>43952</v>
      </c>
      <c r="D154">
        <v>28</v>
      </c>
      <c r="E154">
        <v>21</v>
      </c>
      <c r="F154">
        <v>2</v>
      </c>
      <c r="G154">
        <v>5</v>
      </c>
      <c r="H154">
        <v>1</v>
      </c>
      <c r="I154">
        <v>4</v>
      </c>
      <c r="J154">
        <v>1</v>
      </c>
      <c r="K154">
        <v>1</v>
      </c>
      <c r="L154">
        <f t="shared" si="6"/>
        <v>2.5</v>
      </c>
      <c r="M154">
        <f t="shared" si="7"/>
        <v>4</v>
      </c>
      <c r="N154">
        <f t="shared" si="8"/>
        <v>1</v>
      </c>
    </row>
    <row r="155" spans="1:14" x14ac:dyDescent="0.25">
      <c r="A155" t="s">
        <v>14</v>
      </c>
      <c r="B155">
        <v>2019</v>
      </c>
      <c r="C155" s="1">
        <v>43466</v>
      </c>
      <c r="D155">
        <v>57</v>
      </c>
      <c r="E155">
        <v>39</v>
      </c>
      <c r="F155">
        <v>8</v>
      </c>
      <c r="G155">
        <v>35</v>
      </c>
      <c r="I155">
        <v>0</v>
      </c>
      <c r="J155">
        <v>8</v>
      </c>
      <c r="K155">
        <v>35</v>
      </c>
      <c r="L155">
        <f t="shared" si="6"/>
        <v>4.375</v>
      </c>
      <c r="M155">
        <f t="shared" si="7"/>
        <v>0</v>
      </c>
      <c r="N155">
        <f t="shared" si="8"/>
        <v>4.375</v>
      </c>
    </row>
    <row r="156" spans="1:14" x14ac:dyDescent="0.25">
      <c r="A156" t="s">
        <v>14</v>
      </c>
      <c r="B156">
        <v>2019</v>
      </c>
      <c r="C156" s="1">
        <v>43497</v>
      </c>
      <c r="D156">
        <v>80</v>
      </c>
      <c r="E156">
        <v>55</v>
      </c>
      <c r="F156">
        <v>10</v>
      </c>
      <c r="G156">
        <v>25</v>
      </c>
      <c r="I156">
        <v>0</v>
      </c>
      <c r="J156">
        <v>10</v>
      </c>
      <c r="K156">
        <v>25</v>
      </c>
      <c r="L156">
        <f>IFERROR(G156/F156,0)</f>
        <v>2.5</v>
      </c>
      <c r="M156">
        <f>IFERROR(I156/H156,0)</f>
        <v>0</v>
      </c>
      <c r="N156">
        <f>IFERROR(K156/J156,0)</f>
        <v>2.5</v>
      </c>
    </row>
    <row r="157" spans="1:14" x14ac:dyDescent="0.25">
      <c r="A157" t="s">
        <v>14</v>
      </c>
      <c r="B157">
        <v>2019</v>
      </c>
      <c r="C157" s="1">
        <v>43525</v>
      </c>
      <c r="D157">
        <v>65</v>
      </c>
      <c r="E157">
        <v>49</v>
      </c>
      <c r="F157">
        <v>4</v>
      </c>
      <c r="G157">
        <v>4</v>
      </c>
      <c r="J157">
        <v>4</v>
      </c>
      <c r="K157">
        <v>4</v>
      </c>
      <c r="L157">
        <f>IFERROR(G157/F157,0)</f>
        <v>1</v>
      </c>
      <c r="M157">
        <f>IFERROR(I157/H157,0)</f>
        <v>0</v>
      </c>
      <c r="N157">
        <f>IFERROR(K157/J157,0)</f>
        <v>1</v>
      </c>
    </row>
    <row r="158" spans="1:14" x14ac:dyDescent="0.25">
      <c r="A158" t="s">
        <v>14</v>
      </c>
      <c r="B158">
        <v>2019</v>
      </c>
      <c r="C158" s="1">
        <v>43556</v>
      </c>
      <c r="D158">
        <v>79</v>
      </c>
      <c r="E158">
        <v>59</v>
      </c>
      <c r="F158">
        <v>3</v>
      </c>
      <c r="G158">
        <v>9</v>
      </c>
      <c r="I158">
        <v>0</v>
      </c>
      <c r="J158">
        <v>3</v>
      </c>
      <c r="K158">
        <v>9</v>
      </c>
      <c r="L158">
        <f t="shared" ref="L158:L170" si="9">IFERROR(G158/F158,0)</f>
        <v>3</v>
      </c>
      <c r="M158">
        <f t="shared" ref="M158:M170" si="10">IFERROR(I158/H158,0)</f>
        <v>0</v>
      </c>
      <c r="N158">
        <f t="shared" ref="N158:N170" si="11">IFERROR(K158/J158,0)</f>
        <v>3</v>
      </c>
    </row>
    <row r="159" spans="1:14" x14ac:dyDescent="0.25">
      <c r="A159" t="s">
        <v>14</v>
      </c>
      <c r="B159">
        <v>2019</v>
      </c>
      <c r="C159" s="1">
        <v>43586</v>
      </c>
      <c r="D159">
        <v>76</v>
      </c>
      <c r="E159">
        <v>56</v>
      </c>
      <c r="F159">
        <v>8</v>
      </c>
      <c r="G159">
        <v>16</v>
      </c>
      <c r="I159">
        <v>0</v>
      </c>
      <c r="J159">
        <v>8</v>
      </c>
      <c r="K159">
        <v>16</v>
      </c>
      <c r="L159">
        <f t="shared" si="9"/>
        <v>2</v>
      </c>
      <c r="M159">
        <f t="shared" si="10"/>
        <v>0</v>
      </c>
      <c r="N159">
        <f t="shared" si="11"/>
        <v>2</v>
      </c>
    </row>
    <row r="160" spans="1:14" x14ac:dyDescent="0.25">
      <c r="A160" t="s">
        <v>14</v>
      </c>
      <c r="B160">
        <v>2019</v>
      </c>
      <c r="C160" s="1">
        <v>43617</v>
      </c>
      <c r="D160">
        <v>76</v>
      </c>
      <c r="E160">
        <v>46</v>
      </c>
      <c r="F160">
        <v>7</v>
      </c>
      <c r="G160">
        <v>10</v>
      </c>
      <c r="I160">
        <v>0</v>
      </c>
      <c r="J160">
        <v>7</v>
      </c>
      <c r="K160">
        <v>10</v>
      </c>
      <c r="L160">
        <f t="shared" si="9"/>
        <v>1.4285714285714286</v>
      </c>
      <c r="M160">
        <f t="shared" si="10"/>
        <v>0</v>
      </c>
      <c r="N160">
        <f t="shared" si="11"/>
        <v>1.4285714285714286</v>
      </c>
    </row>
    <row r="161" spans="1:23" x14ac:dyDescent="0.25">
      <c r="A161" t="s">
        <v>14</v>
      </c>
      <c r="B161">
        <v>2019</v>
      </c>
      <c r="C161" s="1">
        <v>43647</v>
      </c>
      <c r="D161">
        <v>55</v>
      </c>
      <c r="E161">
        <v>45</v>
      </c>
      <c r="F161">
        <v>8</v>
      </c>
      <c r="G161">
        <v>12</v>
      </c>
      <c r="I161">
        <v>0</v>
      </c>
      <c r="J161">
        <v>8</v>
      </c>
      <c r="K161">
        <v>12</v>
      </c>
      <c r="L161">
        <f t="shared" si="9"/>
        <v>1.5</v>
      </c>
      <c r="M161">
        <f t="shared" si="10"/>
        <v>0</v>
      </c>
      <c r="N161">
        <f t="shared" si="11"/>
        <v>1.5</v>
      </c>
    </row>
    <row r="162" spans="1:23" x14ac:dyDescent="0.25">
      <c r="A162" t="s">
        <v>14</v>
      </c>
      <c r="B162">
        <v>2019</v>
      </c>
      <c r="C162" s="1">
        <v>43678</v>
      </c>
      <c r="D162">
        <v>62</v>
      </c>
      <c r="E162">
        <v>45</v>
      </c>
      <c r="F162">
        <v>9</v>
      </c>
      <c r="G162">
        <v>28</v>
      </c>
      <c r="I162">
        <v>0</v>
      </c>
      <c r="J162">
        <v>9</v>
      </c>
      <c r="K162">
        <v>28</v>
      </c>
      <c r="L162">
        <f t="shared" si="9"/>
        <v>3.1111111111111112</v>
      </c>
      <c r="M162">
        <f t="shared" si="10"/>
        <v>0</v>
      </c>
      <c r="N162">
        <f t="shared" si="11"/>
        <v>3.1111111111111112</v>
      </c>
    </row>
    <row r="163" spans="1:23" x14ac:dyDescent="0.25">
      <c r="A163" t="s">
        <v>14</v>
      </c>
      <c r="B163">
        <v>2019</v>
      </c>
      <c r="C163" s="1">
        <v>43709</v>
      </c>
      <c r="D163">
        <v>75</v>
      </c>
      <c r="E163">
        <v>57</v>
      </c>
      <c r="F163">
        <v>8</v>
      </c>
      <c r="G163">
        <v>14</v>
      </c>
      <c r="I163">
        <v>0</v>
      </c>
      <c r="J163">
        <v>8</v>
      </c>
      <c r="K163">
        <v>14</v>
      </c>
      <c r="L163">
        <f t="shared" si="9"/>
        <v>1.75</v>
      </c>
      <c r="M163">
        <f t="shared" si="10"/>
        <v>0</v>
      </c>
      <c r="N163">
        <f t="shared" si="11"/>
        <v>1.75</v>
      </c>
    </row>
    <row r="164" spans="1:23" x14ac:dyDescent="0.25">
      <c r="A164" t="s">
        <v>14</v>
      </c>
      <c r="B164">
        <v>2019</v>
      </c>
      <c r="C164" s="1">
        <v>43739</v>
      </c>
      <c r="D164">
        <v>68</v>
      </c>
      <c r="E164">
        <v>44</v>
      </c>
      <c r="F164">
        <v>10</v>
      </c>
      <c r="G164">
        <v>11</v>
      </c>
      <c r="I164">
        <v>0</v>
      </c>
      <c r="J164">
        <v>10</v>
      </c>
      <c r="K164">
        <v>11</v>
      </c>
      <c r="L164">
        <f t="shared" si="9"/>
        <v>1.1000000000000001</v>
      </c>
      <c r="M164">
        <f t="shared" si="10"/>
        <v>0</v>
      </c>
      <c r="N164">
        <f t="shared" si="11"/>
        <v>1.1000000000000001</v>
      </c>
    </row>
    <row r="165" spans="1:23" x14ac:dyDescent="0.25">
      <c r="A165" t="s">
        <v>14</v>
      </c>
      <c r="B165">
        <v>2019</v>
      </c>
      <c r="C165" s="1">
        <v>43770</v>
      </c>
      <c r="D165">
        <v>68</v>
      </c>
      <c r="E165">
        <v>56</v>
      </c>
      <c r="F165">
        <v>6</v>
      </c>
      <c r="G165">
        <v>8</v>
      </c>
      <c r="H165">
        <v>1</v>
      </c>
      <c r="I165">
        <v>2</v>
      </c>
      <c r="J165">
        <v>5</v>
      </c>
      <c r="K165">
        <v>6</v>
      </c>
      <c r="L165">
        <f t="shared" si="9"/>
        <v>1.3333333333333333</v>
      </c>
      <c r="M165">
        <f t="shared" si="10"/>
        <v>2</v>
      </c>
      <c r="N165">
        <f t="shared" si="11"/>
        <v>1.2</v>
      </c>
    </row>
    <row r="166" spans="1:23" x14ac:dyDescent="0.25">
      <c r="A166" t="s">
        <v>14</v>
      </c>
      <c r="B166">
        <v>2019</v>
      </c>
      <c r="C166" s="1">
        <v>43800</v>
      </c>
      <c r="D166">
        <v>76</v>
      </c>
      <c r="E166">
        <v>50</v>
      </c>
      <c r="F166">
        <v>7</v>
      </c>
      <c r="G166">
        <v>22</v>
      </c>
      <c r="I166">
        <v>0</v>
      </c>
      <c r="J166">
        <v>7</v>
      </c>
      <c r="K166">
        <v>22</v>
      </c>
      <c r="L166">
        <f t="shared" si="9"/>
        <v>3.1428571428571428</v>
      </c>
      <c r="M166">
        <f t="shared" si="10"/>
        <v>0</v>
      </c>
      <c r="N166">
        <f t="shared" si="11"/>
        <v>3.1428571428571428</v>
      </c>
      <c r="W166" s="8"/>
    </row>
    <row r="167" spans="1:23" x14ac:dyDescent="0.25">
      <c r="A167" t="s">
        <v>14</v>
      </c>
      <c r="B167">
        <v>2020</v>
      </c>
      <c r="C167" s="1">
        <v>43831</v>
      </c>
      <c r="D167">
        <v>59</v>
      </c>
      <c r="E167">
        <v>41</v>
      </c>
      <c r="F167">
        <v>9</v>
      </c>
      <c r="G167">
        <v>11</v>
      </c>
      <c r="I167">
        <v>0</v>
      </c>
      <c r="J167">
        <v>9</v>
      </c>
      <c r="K167">
        <v>11</v>
      </c>
      <c r="L167">
        <f t="shared" si="9"/>
        <v>1.2222222222222223</v>
      </c>
      <c r="M167">
        <f t="shared" si="10"/>
        <v>0</v>
      </c>
      <c r="N167">
        <f t="shared" si="11"/>
        <v>1.2222222222222223</v>
      </c>
      <c r="W167" s="8"/>
    </row>
    <row r="168" spans="1:23" x14ac:dyDescent="0.25">
      <c r="A168" t="s">
        <v>14</v>
      </c>
      <c r="B168">
        <v>2020</v>
      </c>
      <c r="C168" s="1">
        <v>43862</v>
      </c>
      <c r="D168">
        <v>79</v>
      </c>
      <c r="E168">
        <v>58</v>
      </c>
      <c r="F168">
        <v>15</v>
      </c>
      <c r="G168">
        <v>24</v>
      </c>
      <c r="H168">
        <v>1</v>
      </c>
      <c r="I168">
        <v>4</v>
      </c>
      <c r="J168">
        <v>14</v>
      </c>
      <c r="K168">
        <v>20</v>
      </c>
      <c r="L168">
        <f t="shared" si="9"/>
        <v>1.6</v>
      </c>
      <c r="M168">
        <f t="shared" si="10"/>
        <v>4</v>
      </c>
      <c r="N168">
        <f t="shared" si="11"/>
        <v>1.4285714285714286</v>
      </c>
      <c r="W168" s="8"/>
    </row>
    <row r="169" spans="1:23" x14ac:dyDescent="0.25">
      <c r="A169" t="s">
        <v>14</v>
      </c>
      <c r="B169">
        <v>2020</v>
      </c>
      <c r="C169" s="1">
        <v>43891</v>
      </c>
      <c r="D169">
        <v>77</v>
      </c>
      <c r="E169">
        <v>54</v>
      </c>
      <c r="F169">
        <v>13</v>
      </c>
      <c r="G169">
        <v>22</v>
      </c>
      <c r="H169">
        <v>1</v>
      </c>
      <c r="I169">
        <v>4</v>
      </c>
      <c r="J169">
        <v>12</v>
      </c>
      <c r="K169">
        <v>18</v>
      </c>
      <c r="L169">
        <f t="shared" si="9"/>
        <v>1.6923076923076923</v>
      </c>
      <c r="M169">
        <f t="shared" si="10"/>
        <v>4</v>
      </c>
      <c r="N169">
        <f t="shared" si="11"/>
        <v>1.5</v>
      </c>
      <c r="W169" s="8"/>
    </row>
    <row r="170" spans="1:23" x14ac:dyDescent="0.25">
      <c r="A170" t="s">
        <v>14</v>
      </c>
      <c r="B170">
        <v>2020</v>
      </c>
      <c r="C170" s="1">
        <v>43922</v>
      </c>
      <c r="D170">
        <v>48</v>
      </c>
      <c r="E170">
        <v>39</v>
      </c>
      <c r="F170">
        <v>5</v>
      </c>
      <c r="G170">
        <v>5</v>
      </c>
      <c r="J170">
        <v>5</v>
      </c>
      <c r="K170">
        <v>5</v>
      </c>
      <c r="L170">
        <f t="shared" si="9"/>
        <v>1</v>
      </c>
      <c r="M170">
        <f t="shared" si="10"/>
        <v>0</v>
      </c>
      <c r="N170">
        <f t="shared" si="11"/>
        <v>1</v>
      </c>
      <c r="W170" s="8"/>
    </row>
    <row r="171" spans="1:23" x14ac:dyDescent="0.25">
      <c r="A171" t="s">
        <v>14</v>
      </c>
      <c r="B171">
        <v>2020</v>
      </c>
      <c r="C171" s="1">
        <v>43952</v>
      </c>
      <c r="D171">
        <v>43</v>
      </c>
      <c r="E171">
        <v>31</v>
      </c>
      <c r="F171">
        <v>5</v>
      </c>
      <c r="G171">
        <v>5</v>
      </c>
      <c r="I171">
        <v>0</v>
      </c>
      <c r="J171">
        <v>5</v>
      </c>
      <c r="K171">
        <v>5</v>
      </c>
      <c r="L171">
        <f t="shared" ref="L171:L222" si="12">IFERROR(G171/F171,0)</f>
        <v>1</v>
      </c>
      <c r="M171">
        <f t="shared" ref="M171:M222" si="13">IFERROR(I171/H171,0)</f>
        <v>0</v>
      </c>
      <c r="N171">
        <f t="shared" ref="N171:N222" si="14">IFERROR(K171/J171,0)</f>
        <v>1</v>
      </c>
      <c r="W171" s="8"/>
    </row>
    <row r="172" spans="1:23" x14ac:dyDescent="0.25">
      <c r="A172" t="s">
        <v>15</v>
      </c>
      <c r="B172">
        <v>2019</v>
      </c>
      <c r="C172" s="1">
        <v>43466</v>
      </c>
      <c r="D172">
        <v>52</v>
      </c>
      <c r="E172">
        <v>33</v>
      </c>
      <c r="F172">
        <v>4</v>
      </c>
      <c r="G172">
        <v>15</v>
      </c>
      <c r="I172">
        <v>0</v>
      </c>
      <c r="J172">
        <v>4</v>
      </c>
      <c r="K172">
        <v>15</v>
      </c>
      <c r="L172">
        <f t="shared" si="12"/>
        <v>3.75</v>
      </c>
      <c r="M172">
        <f t="shared" si="13"/>
        <v>0</v>
      </c>
      <c r="N172">
        <f t="shared" si="14"/>
        <v>3.75</v>
      </c>
      <c r="W172" s="8"/>
    </row>
    <row r="173" spans="1:23" x14ac:dyDescent="0.25">
      <c r="A173" t="s">
        <v>15</v>
      </c>
      <c r="B173">
        <v>2019</v>
      </c>
      <c r="C173" s="1">
        <v>43497</v>
      </c>
      <c r="D173">
        <v>32</v>
      </c>
      <c r="E173">
        <v>25</v>
      </c>
      <c r="F173">
        <v>3</v>
      </c>
      <c r="G173">
        <v>4</v>
      </c>
      <c r="I173">
        <v>0</v>
      </c>
      <c r="J173">
        <v>3</v>
      </c>
      <c r="K173">
        <v>4</v>
      </c>
      <c r="L173">
        <f t="shared" si="12"/>
        <v>1.3333333333333333</v>
      </c>
      <c r="M173">
        <f t="shared" si="13"/>
        <v>0</v>
      </c>
      <c r="N173">
        <f t="shared" si="14"/>
        <v>1.3333333333333333</v>
      </c>
      <c r="W173" s="8"/>
    </row>
    <row r="174" spans="1:23" x14ac:dyDescent="0.25">
      <c r="A174" t="s">
        <v>15</v>
      </c>
      <c r="B174">
        <v>2019</v>
      </c>
      <c r="C174" s="1">
        <v>43525</v>
      </c>
      <c r="D174">
        <v>48</v>
      </c>
      <c r="E174">
        <v>36</v>
      </c>
      <c r="F174">
        <v>2</v>
      </c>
      <c r="G174">
        <v>2</v>
      </c>
      <c r="I174">
        <v>0</v>
      </c>
      <c r="J174">
        <v>2</v>
      </c>
      <c r="K174">
        <v>2</v>
      </c>
      <c r="L174">
        <f t="shared" si="12"/>
        <v>1</v>
      </c>
      <c r="M174">
        <f t="shared" si="13"/>
        <v>0</v>
      </c>
      <c r="N174">
        <f t="shared" si="14"/>
        <v>1</v>
      </c>
      <c r="W174" s="8"/>
    </row>
    <row r="175" spans="1:23" x14ac:dyDescent="0.25">
      <c r="A175" t="s">
        <v>15</v>
      </c>
      <c r="B175">
        <v>2019</v>
      </c>
      <c r="C175" s="1">
        <v>43556</v>
      </c>
      <c r="D175">
        <v>36</v>
      </c>
      <c r="E175">
        <v>24</v>
      </c>
      <c r="F175">
        <v>7</v>
      </c>
      <c r="G175">
        <v>14</v>
      </c>
      <c r="I175">
        <v>0</v>
      </c>
      <c r="J175">
        <v>7</v>
      </c>
      <c r="K175">
        <v>14</v>
      </c>
      <c r="L175">
        <f t="shared" si="12"/>
        <v>2</v>
      </c>
      <c r="M175">
        <f t="shared" si="13"/>
        <v>0</v>
      </c>
      <c r="N175">
        <f t="shared" si="14"/>
        <v>2</v>
      </c>
      <c r="W175" s="8"/>
    </row>
    <row r="176" spans="1:23" x14ac:dyDescent="0.25">
      <c r="A176" t="s">
        <v>15</v>
      </c>
      <c r="B176">
        <v>2019</v>
      </c>
      <c r="C176" s="1">
        <v>43586</v>
      </c>
      <c r="D176">
        <v>40</v>
      </c>
      <c r="E176">
        <v>34</v>
      </c>
      <c r="F176">
        <v>7</v>
      </c>
      <c r="G176">
        <v>14</v>
      </c>
      <c r="H176">
        <v>1</v>
      </c>
      <c r="I176">
        <v>1</v>
      </c>
      <c r="J176">
        <v>6</v>
      </c>
      <c r="K176">
        <v>13</v>
      </c>
      <c r="L176">
        <f t="shared" si="12"/>
        <v>2</v>
      </c>
      <c r="M176">
        <f t="shared" si="13"/>
        <v>1</v>
      </c>
      <c r="N176">
        <f t="shared" si="14"/>
        <v>2.1666666666666665</v>
      </c>
      <c r="W176" s="8"/>
    </row>
    <row r="177" spans="1:23" x14ac:dyDescent="0.25">
      <c r="A177" t="s">
        <v>15</v>
      </c>
      <c r="B177">
        <v>2019</v>
      </c>
      <c r="C177" s="1">
        <v>43617</v>
      </c>
      <c r="D177">
        <v>42</v>
      </c>
      <c r="E177">
        <v>31</v>
      </c>
      <c r="F177">
        <v>7</v>
      </c>
      <c r="G177">
        <v>11</v>
      </c>
      <c r="I177">
        <v>0</v>
      </c>
      <c r="J177">
        <v>7</v>
      </c>
      <c r="K177">
        <v>11</v>
      </c>
      <c r="L177">
        <f t="shared" si="12"/>
        <v>1.5714285714285714</v>
      </c>
      <c r="M177">
        <f t="shared" si="13"/>
        <v>0</v>
      </c>
      <c r="N177">
        <f t="shared" si="14"/>
        <v>1.5714285714285714</v>
      </c>
      <c r="W177" s="8"/>
    </row>
    <row r="178" spans="1:23" x14ac:dyDescent="0.25">
      <c r="A178" t="s">
        <v>15</v>
      </c>
      <c r="B178">
        <v>2019</v>
      </c>
      <c r="C178" s="1">
        <v>43647</v>
      </c>
      <c r="D178">
        <v>33</v>
      </c>
      <c r="E178">
        <v>27</v>
      </c>
      <c r="F178">
        <v>2</v>
      </c>
      <c r="G178">
        <v>5</v>
      </c>
      <c r="I178">
        <v>0</v>
      </c>
      <c r="J178">
        <v>2</v>
      </c>
      <c r="K178">
        <v>5</v>
      </c>
      <c r="L178">
        <f t="shared" si="12"/>
        <v>2.5</v>
      </c>
      <c r="M178">
        <f t="shared" si="13"/>
        <v>0</v>
      </c>
      <c r="N178">
        <f t="shared" si="14"/>
        <v>2.5</v>
      </c>
    </row>
    <row r="179" spans="1:23" x14ac:dyDescent="0.25">
      <c r="A179" t="s">
        <v>15</v>
      </c>
      <c r="B179">
        <v>2019</v>
      </c>
      <c r="C179" s="1">
        <v>43678</v>
      </c>
      <c r="D179">
        <v>31</v>
      </c>
      <c r="E179">
        <v>23</v>
      </c>
      <c r="F179">
        <v>2</v>
      </c>
      <c r="G179">
        <v>3</v>
      </c>
      <c r="J179">
        <v>2</v>
      </c>
      <c r="K179">
        <v>3</v>
      </c>
      <c r="L179">
        <f t="shared" si="12"/>
        <v>1.5</v>
      </c>
      <c r="M179">
        <f t="shared" si="13"/>
        <v>0</v>
      </c>
      <c r="N179">
        <f t="shared" si="14"/>
        <v>1.5</v>
      </c>
    </row>
    <row r="180" spans="1:23" x14ac:dyDescent="0.25">
      <c r="A180" t="s">
        <v>15</v>
      </c>
      <c r="B180">
        <v>2019</v>
      </c>
      <c r="C180" s="1">
        <v>43709</v>
      </c>
      <c r="D180">
        <v>37</v>
      </c>
      <c r="E180">
        <v>22</v>
      </c>
      <c r="F180">
        <v>1</v>
      </c>
      <c r="G180">
        <v>1</v>
      </c>
      <c r="I180">
        <v>0</v>
      </c>
      <c r="J180">
        <v>1</v>
      </c>
      <c r="K180">
        <v>1</v>
      </c>
      <c r="L180">
        <f t="shared" si="12"/>
        <v>1</v>
      </c>
      <c r="M180">
        <f t="shared" si="13"/>
        <v>0</v>
      </c>
      <c r="N180">
        <f t="shared" si="14"/>
        <v>1</v>
      </c>
    </row>
    <row r="181" spans="1:23" x14ac:dyDescent="0.25">
      <c r="A181" t="s">
        <v>15</v>
      </c>
      <c r="B181">
        <v>2019</v>
      </c>
      <c r="C181" s="1">
        <v>43739</v>
      </c>
      <c r="D181">
        <v>54</v>
      </c>
      <c r="E181">
        <v>42</v>
      </c>
      <c r="F181">
        <v>9</v>
      </c>
      <c r="G181">
        <v>29</v>
      </c>
      <c r="H181">
        <v>1</v>
      </c>
      <c r="I181">
        <v>13</v>
      </c>
      <c r="J181">
        <v>8</v>
      </c>
      <c r="K181">
        <v>16</v>
      </c>
      <c r="L181">
        <f t="shared" si="12"/>
        <v>3.2222222222222223</v>
      </c>
      <c r="M181">
        <f t="shared" si="13"/>
        <v>13</v>
      </c>
      <c r="N181">
        <f t="shared" si="14"/>
        <v>2</v>
      </c>
    </row>
    <row r="182" spans="1:23" x14ac:dyDescent="0.25">
      <c r="A182" t="s">
        <v>15</v>
      </c>
      <c r="B182">
        <v>2019</v>
      </c>
      <c r="C182" s="1">
        <v>43770</v>
      </c>
      <c r="D182">
        <v>39</v>
      </c>
      <c r="E182">
        <v>28</v>
      </c>
      <c r="F182">
        <v>3</v>
      </c>
      <c r="G182">
        <v>3</v>
      </c>
      <c r="I182">
        <v>0</v>
      </c>
      <c r="J182">
        <v>3</v>
      </c>
      <c r="K182">
        <v>3</v>
      </c>
      <c r="L182">
        <f t="shared" si="12"/>
        <v>1</v>
      </c>
      <c r="M182">
        <f t="shared" si="13"/>
        <v>0</v>
      </c>
      <c r="N182">
        <f t="shared" si="14"/>
        <v>1</v>
      </c>
    </row>
    <row r="183" spans="1:23" x14ac:dyDescent="0.25">
      <c r="A183" t="s">
        <v>15</v>
      </c>
      <c r="B183">
        <v>2019</v>
      </c>
      <c r="C183" s="1">
        <v>43800</v>
      </c>
      <c r="D183">
        <v>57</v>
      </c>
      <c r="E183">
        <v>47</v>
      </c>
      <c r="F183">
        <v>5</v>
      </c>
      <c r="G183">
        <v>6</v>
      </c>
      <c r="I183">
        <v>0</v>
      </c>
      <c r="J183">
        <v>5</v>
      </c>
      <c r="K183">
        <v>6</v>
      </c>
      <c r="L183">
        <f t="shared" si="12"/>
        <v>1.2</v>
      </c>
      <c r="M183">
        <f t="shared" si="13"/>
        <v>0</v>
      </c>
      <c r="N183">
        <f t="shared" si="14"/>
        <v>1.2</v>
      </c>
    </row>
    <row r="184" spans="1:23" x14ac:dyDescent="0.25">
      <c r="A184" t="s">
        <v>15</v>
      </c>
      <c r="B184">
        <v>2020</v>
      </c>
      <c r="C184" s="1">
        <v>43831</v>
      </c>
      <c r="D184">
        <v>49</v>
      </c>
      <c r="E184">
        <v>30</v>
      </c>
      <c r="F184">
        <v>6</v>
      </c>
      <c r="G184">
        <v>15</v>
      </c>
      <c r="I184">
        <v>0</v>
      </c>
      <c r="J184">
        <v>6</v>
      </c>
      <c r="K184">
        <v>15</v>
      </c>
      <c r="L184">
        <f t="shared" si="12"/>
        <v>2.5</v>
      </c>
      <c r="M184">
        <f t="shared" si="13"/>
        <v>0</v>
      </c>
      <c r="N184">
        <f t="shared" si="14"/>
        <v>2.5</v>
      </c>
      <c r="T184" s="5"/>
      <c r="U184" s="5"/>
      <c r="W184" s="8"/>
    </row>
    <row r="185" spans="1:23" x14ac:dyDescent="0.25">
      <c r="A185" t="s">
        <v>15</v>
      </c>
      <c r="B185">
        <v>2020</v>
      </c>
      <c r="C185" s="1">
        <v>43862</v>
      </c>
      <c r="D185">
        <v>49</v>
      </c>
      <c r="E185">
        <v>40</v>
      </c>
      <c r="F185">
        <v>2</v>
      </c>
      <c r="G185">
        <v>2</v>
      </c>
      <c r="I185">
        <v>0</v>
      </c>
      <c r="J185">
        <v>2</v>
      </c>
      <c r="K185">
        <v>2</v>
      </c>
      <c r="L185">
        <f t="shared" si="12"/>
        <v>1</v>
      </c>
      <c r="M185">
        <f t="shared" si="13"/>
        <v>0</v>
      </c>
      <c r="N185">
        <f t="shared" si="14"/>
        <v>1</v>
      </c>
      <c r="T185" s="5"/>
      <c r="U185" s="5"/>
      <c r="W185" s="8"/>
    </row>
    <row r="186" spans="1:23" x14ac:dyDescent="0.25">
      <c r="A186" t="s">
        <v>15</v>
      </c>
      <c r="B186">
        <v>2020</v>
      </c>
      <c r="C186" s="1">
        <v>43891</v>
      </c>
      <c r="D186">
        <v>34</v>
      </c>
      <c r="E186">
        <v>29</v>
      </c>
      <c r="F186">
        <v>5</v>
      </c>
      <c r="G186">
        <v>15</v>
      </c>
      <c r="I186">
        <v>0</v>
      </c>
      <c r="J186">
        <v>5</v>
      </c>
      <c r="K186">
        <v>15</v>
      </c>
      <c r="L186">
        <f t="shared" si="12"/>
        <v>3</v>
      </c>
      <c r="M186">
        <f t="shared" si="13"/>
        <v>0</v>
      </c>
      <c r="N186">
        <f t="shared" si="14"/>
        <v>3</v>
      </c>
      <c r="T186" s="5"/>
      <c r="U186" s="5"/>
      <c r="W186" s="8"/>
    </row>
    <row r="187" spans="1:23" x14ac:dyDescent="0.25">
      <c r="A187" t="s">
        <v>15</v>
      </c>
      <c r="B187">
        <v>2020</v>
      </c>
      <c r="C187" s="1">
        <v>43922</v>
      </c>
      <c r="D187">
        <v>32</v>
      </c>
      <c r="E187">
        <v>20</v>
      </c>
      <c r="G187">
        <v>0</v>
      </c>
      <c r="I187">
        <v>0</v>
      </c>
      <c r="K187">
        <v>0</v>
      </c>
      <c r="L187">
        <f t="shared" si="12"/>
        <v>0</v>
      </c>
      <c r="M187">
        <f t="shared" si="13"/>
        <v>0</v>
      </c>
      <c r="N187">
        <f t="shared" si="14"/>
        <v>0</v>
      </c>
      <c r="T187" s="5"/>
      <c r="U187" s="5"/>
      <c r="W187" s="8"/>
    </row>
    <row r="188" spans="1:23" x14ac:dyDescent="0.25">
      <c r="A188" t="s">
        <v>15</v>
      </c>
      <c r="B188">
        <v>2020</v>
      </c>
      <c r="C188" s="1">
        <v>43952</v>
      </c>
      <c r="D188">
        <v>39</v>
      </c>
      <c r="E188">
        <v>32</v>
      </c>
      <c r="F188">
        <v>4</v>
      </c>
      <c r="G188">
        <v>6</v>
      </c>
      <c r="I188">
        <v>0</v>
      </c>
      <c r="J188">
        <v>4</v>
      </c>
      <c r="K188">
        <v>6</v>
      </c>
      <c r="L188">
        <f t="shared" si="12"/>
        <v>1.5</v>
      </c>
      <c r="M188">
        <f t="shared" si="13"/>
        <v>0</v>
      </c>
      <c r="N188">
        <f t="shared" si="14"/>
        <v>1.5</v>
      </c>
      <c r="T188" s="5"/>
      <c r="U188" s="5"/>
      <c r="W188" s="8"/>
    </row>
    <row r="189" spans="1:23" x14ac:dyDescent="0.25">
      <c r="A189" t="s">
        <v>16</v>
      </c>
      <c r="B189">
        <v>2019</v>
      </c>
      <c r="C189" s="1">
        <v>43466</v>
      </c>
      <c r="D189">
        <v>94</v>
      </c>
      <c r="E189">
        <v>68</v>
      </c>
      <c r="F189">
        <v>16</v>
      </c>
      <c r="G189">
        <v>92</v>
      </c>
      <c r="I189">
        <v>0</v>
      </c>
      <c r="J189">
        <v>16</v>
      </c>
      <c r="K189">
        <v>92</v>
      </c>
      <c r="L189">
        <f t="shared" si="12"/>
        <v>5.75</v>
      </c>
      <c r="M189">
        <f t="shared" si="13"/>
        <v>0</v>
      </c>
      <c r="N189">
        <f t="shared" si="14"/>
        <v>5.75</v>
      </c>
      <c r="T189" s="5"/>
      <c r="U189" s="5"/>
      <c r="W189" s="8"/>
    </row>
    <row r="190" spans="1:23" x14ac:dyDescent="0.25">
      <c r="A190" t="s">
        <v>16</v>
      </c>
      <c r="B190">
        <v>2019</v>
      </c>
      <c r="C190" s="1">
        <v>43497</v>
      </c>
      <c r="D190">
        <v>102</v>
      </c>
      <c r="E190">
        <v>70</v>
      </c>
      <c r="F190">
        <v>18</v>
      </c>
      <c r="G190">
        <v>83</v>
      </c>
      <c r="I190">
        <v>0</v>
      </c>
      <c r="J190">
        <v>18</v>
      </c>
      <c r="K190">
        <v>83</v>
      </c>
      <c r="L190">
        <f t="shared" si="12"/>
        <v>4.6111111111111107</v>
      </c>
      <c r="M190">
        <f t="shared" si="13"/>
        <v>0</v>
      </c>
      <c r="N190">
        <f t="shared" si="14"/>
        <v>4.6111111111111107</v>
      </c>
      <c r="T190" s="5"/>
      <c r="U190" s="5"/>
      <c r="W190" s="8"/>
    </row>
    <row r="191" spans="1:23" x14ac:dyDescent="0.25">
      <c r="A191" t="s">
        <v>16</v>
      </c>
      <c r="B191">
        <v>2019</v>
      </c>
      <c r="C191" s="1">
        <v>43525</v>
      </c>
      <c r="D191">
        <v>93</v>
      </c>
      <c r="E191">
        <v>59</v>
      </c>
      <c r="F191">
        <v>14</v>
      </c>
      <c r="G191">
        <v>47</v>
      </c>
      <c r="H191">
        <v>1</v>
      </c>
      <c r="I191">
        <v>11</v>
      </c>
      <c r="J191">
        <v>13</v>
      </c>
      <c r="K191">
        <v>36</v>
      </c>
      <c r="L191">
        <f t="shared" si="12"/>
        <v>3.3571428571428572</v>
      </c>
      <c r="M191">
        <f t="shared" si="13"/>
        <v>11</v>
      </c>
      <c r="N191">
        <f t="shared" si="14"/>
        <v>2.7692307692307692</v>
      </c>
      <c r="T191" s="5"/>
      <c r="U191" s="5"/>
      <c r="W191" s="8"/>
    </row>
    <row r="192" spans="1:23" x14ac:dyDescent="0.25">
      <c r="A192" t="s">
        <v>16</v>
      </c>
      <c r="B192">
        <v>2019</v>
      </c>
      <c r="C192" s="1">
        <v>43556</v>
      </c>
      <c r="D192">
        <v>99</v>
      </c>
      <c r="E192">
        <v>61</v>
      </c>
      <c r="F192">
        <v>8</v>
      </c>
      <c r="G192">
        <v>36</v>
      </c>
      <c r="I192">
        <v>0</v>
      </c>
      <c r="J192">
        <v>8</v>
      </c>
      <c r="K192">
        <v>36</v>
      </c>
      <c r="L192">
        <f t="shared" si="12"/>
        <v>4.5</v>
      </c>
      <c r="M192">
        <f t="shared" si="13"/>
        <v>0</v>
      </c>
      <c r="N192">
        <f t="shared" si="14"/>
        <v>4.5</v>
      </c>
      <c r="T192" s="5"/>
      <c r="U192" s="5"/>
      <c r="W192" s="8"/>
    </row>
    <row r="193" spans="1:24" x14ac:dyDescent="0.25">
      <c r="A193" t="s">
        <v>16</v>
      </c>
      <c r="B193">
        <v>2019</v>
      </c>
      <c r="C193" s="1">
        <v>43586</v>
      </c>
      <c r="D193">
        <v>102</v>
      </c>
      <c r="E193">
        <v>76</v>
      </c>
      <c r="F193">
        <v>13</v>
      </c>
      <c r="G193">
        <v>34</v>
      </c>
      <c r="H193">
        <v>1</v>
      </c>
      <c r="I193">
        <v>1</v>
      </c>
      <c r="J193">
        <v>12</v>
      </c>
      <c r="K193">
        <v>33</v>
      </c>
      <c r="L193">
        <f t="shared" si="12"/>
        <v>2.6153846153846154</v>
      </c>
      <c r="M193">
        <f t="shared" si="13"/>
        <v>1</v>
      </c>
      <c r="N193">
        <f t="shared" si="14"/>
        <v>2.75</v>
      </c>
      <c r="T193" s="5"/>
      <c r="U193" s="5"/>
      <c r="W193" s="8"/>
    </row>
    <row r="194" spans="1:24" x14ac:dyDescent="0.25">
      <c r="A194" t="s">
        <v>16</v>
      </c>
      <c r="B194">
        <v>2019</v>
      </c>
      <c r="C194" s="1">
        <v>43617</v>
      </c>
      <c r="D194">
        <v>85</v>
      </c>
      <c r="E194">
        <v>59</v>
      </c>
      <c r="F194">
        <v>13</v>
      </c>
      <c r="G194">
        <v>23</v>
      </c>
      <c r="H194">
        <v>1</v>
      </c>
      <c r="I194">
        <v>1</v>
      </c>
      <c r="J194">
        <v>12</v>
      </c>
      <c r="K194">
        <v>22</v>
      </c>
      <c r="L194">
        <f t="shared" si="12"/>
        <v>1.7692307692307692</v>
      </c>
      <c r="M194">
        <f t="shared" si="13"/>
        <v>1</v>
      </c>
      <c r="N194">
        <f t="shared" si="14"/>
        <v>1.8333333333333333</v>
      </c>
      <c r="T194" s="5"/>
      <c r="U194" s="5"/>
      <c r="W194" s="8"/>
    </row>
    <row r="195" spans="1:24" x14ac:dyDescent="0.25">
      <c r="A195" t="s">
        <v>16</v>
      </c>
      <c r="B195">
        <v>2019</v>
      </c>
      <c r="C195" s="1">
        <v>43647</v>
      </c>
      <c r="D195">
        <v>79</v>
      </c>
      <c r="E195">
        <v>58</v>
      </c>
      <c r="F195">
        <v>11</v>
      </c>
      <c r="G195">
        <v>18</v>
      </c>
      <c r="I195">
        <v>0</v>
      </c>
      <c r="J195">
        <v>11</v>
      </c>
      <c r="K195">
        <v>18</v>
      </c>
      <c r="L195">
        <f t="shared" si="12"/>
        <v>1.6363636363636365</v>
      </c>
      <c r="M195">
        <f t="shared" si="13"/>
        <v>0</v>
      </c>
      <c r="N195">
        <f t="shared" si="14"/>
        <v>1.6363636363636365</v>
      </c>
      <c r="T195" s="5"/>
      <c r="U195" s="5"/>
      <c r="W195" s="8"/>
    </row>
    <row r="196" spans="1:24" x14ac:dyDescent="0.25">
      <c r="A196" t="s">
        <v>16</v>
      </c>
      <c r="B196">
        <v>2019</v>
      </c>
      <c r="C196" s="1">
        <v>43678</v>
      </c>
      <c r="D196">
        <v>84</v>
      </c>
      <c r="E196">
        <v>57</v>
      </c>
      <c r="F196">
        <v>12</v>
      </c>
      <c r="G196">
        <v>19</v>
      </c>
      <c r="I196">
        <v>0</v>
      </c>
      <c r="J196">
        <v>12</v>
      </c>
      <c r="K196">
        <v>19</v>
      </c>
      <c r="L196">
        <f t="shared" si="12"/>
        <v>1.5833333333333333</v>
      </c>
      <c r="M196">
        <f t="shared" si="13"/>
        <v>0</v>
      </c>
      <c r="N196">
        <f t="shared" si="14"/>
        <v>1.5833333333333333</v>
      </c>
    </row>
    <row r="197" spans="1:24" x14ac:dyDescent="0.25">
      <c r="A197" t="s">
        <v>16</v>
      </c>
      <c r="B197">
        <v>2019</v>
      </c>
      <c r="C197" s="1">
        <v>43709</v>
      </c>
      <c r="D197">
        <v>92</v>
      </c>
      <c r="E197">
        <v>65</v>
      </c>
      <c r="F197">
        <v>13</v>
      </c>
      <c r="G197">
        <v>31</v>
      </c>
      <c r="H197">
        <v>1</v>
      </c>
      <c r="I197">
        <v>1</v>
      </c>
      <c r="J197">
        <v>12</v>
      </c>
      <c r="K197">
        <v>30</v>
      </c>
      <c r="L197">
        <f t="shared" si="12"/>
        <v>2.3846153846153846</v>
      </c>
      <c r="M197">
        <f t="shared" si="13"/>
        <v>1</v>
      </c>
      <c r="N197">
        <f t="shared" si="14"/>
        <v>2.5</v>
      </c>
    </row>
    <row r="198" spans="1:24" x14ac:dyDescent="0.25">
      <c r="A198" t="s">
        <v>16</v>
      </c>
      <c r="B198">
        <v>2019</v>
      </c>
      <c r="C198" s="1">
        <v>43739</v>
      </c>
      <c r="D198">
        <v>88</v>
      </c>
      <c r="E198">
        <v>64</v>
      </c>
      <c r="F198">
        <v>19</v>
      </c>
      <c r="G198">
        <v>68</v>
      </c>
      <c r="H198">
        <v>1</v>
      </c>
      <c r="I198">
        <v>1</v>
      </c>
      <c r="J198">
        <v>18</v>
      </c>
      <c r="K198">
        <v>67</v>
      </c>
      <c r="L198">
        <f t="shared" si="12"/>
        <v>3.5789473684210527</v>
      </c>
      <c r="M198">
        <f t="shared" si="13"/>
        <v>1</v>
      </c>
      <c r="N198">
        <f t="shared" si="14"/>
        <v>3.7222222222222223</v>
      </c>
    </row>
    <row r="199" spans="1:24" x14ac:dyDescent="0.25">
      <c r="A199" t="s">
        <v>16</v>
      </c>
      <c r="B199">
        <v>2019</v>
      </c>
      <c r="C199" s="1">
        <v>43770</v>
      </c>
      <c r="D199">
        <v>97</v>
      </c>
      <c r="E199">
        <v>72</v>
      </c>
      <c r="F199">
        <v>17</v>
      </c>
      <c r="G199">
        <v>56</v>
      </c>
      <c r="I199">
        <v>0</v>
      </c>
      <c r="J199">
        <v>17</v>
      </c>
      <c r="K199">
        <v>56</v>
      </c>
      <c r="L199">
        <f t="shared" si="12"/>
        <v>3.2941176470588234</v>
      </c>
      <c r="M199">
        <f t="shared" si="13"/>
        <v>0</v>
      </c>
      <c r="N199">
        <f t="shared" si="14"/>
        <v>3.2941176470588234</v>
      </c>
    </row>
    <row r="200" spans="1:24" x14ac:dyDescent="0.25">
      <c r="A200" t="s">
        <v>16</v>
      </c>
      <c r="B200">
        <v>2019</v>
      </c>
      <c r="C200" s="1">
        <v>43800</v>
      </c>
      <c r="D200">
        <v>86</v>
      </c>
      <c r="E200">
        <v>66</v>
      </c>
      <c r="F200">
        <v>23</v>
      </c>
      <c r="G200">
        <v>81</v>
      </c>
      <c r="I200">
        <v>0</v>
      </c>
      <c r="J200">
        <v>23</v>
      </c>
      <c r="K200">
        <v>81</v>
      </c>
      <c r="L200">
        <f t="shared" si="12"/>
        <v>3.5217391304347827</v>
      </c>
      <c r="M200">
        <f t="shared" si="13"/>
        <v>0</v>
      </c>
      <c r="N200">
        <f t="shared" si="14"/>
        <v>3.5217391304347827</v>
      </c>
    </row>
    <row r="201" spans="1:24" x14ac:dyDescent="0.25">
      <c r="A201" t="s">
        <v>16</v>
      </c>
      <c r="B201">
        <v>2020</v>
      </c>
      <c r="C201" s="1">
        <v>43831</v>
      </c>
      <c r="D201">
        <v>103</v>
      </c>
      <c r="E201">
        <v>79</v>
      </c>
      <c r="F201">
        <v>23</v>
      </c>
      <c r="G201">
        <v>83</v>
      </c>
      <c r="I201">
        <v>0</v>
      </c>
      <c r="J201">
        <v>23</v>
      </c>
      <c r="K201">
        <v>83</v>
      </c>
      <c r="L201">
        <f t="shared" si="12"/>
        <v>3.6086956521739131</v>
      </c>
      <c r="M201">
        <f t="shared" si="13"/>
        <v>0</v>
      </c>
      <c r="N201">
        <f t="shared" si="14"/>
        <v>3.6086956521739131</v>
      </c>
      <c r="X201" s="46"/>
    </row>
    <row r="202" spans="1:24" x14ac:dyDescent="0.25">
      <c r="A202" t="s">
        <v>16</v>
      </c>
      <c r="B202">
        <v>2020</v>
      </c>
      <c r="C202" s="1">
        <v>43862</v>
      </c>
      <c r="D202">
        <v>83</v>
      </c>
      <c r="E202">
        <v>60</v>
      </c>
      <c r="F202">
        <v>21</v>
      </c>
      <c r="G202">
        <v>40</v>
      </c>
      <c r="H202">
        <v>1</v>
      </c>
      <c r="I202">
        <v>1</v>
      </c>
      <c r="J202">
        <v>20</v>
      </c>
      <c r="K202">
        <v>39</v>
      </c>
      <c r="L202">
        <f t="shared" si="12"/>
        <v>1.9047619047619047</v>
      </c>
      <c r="M202">
        <f t="shared" si="13"/>
        <v>1</v>
      </c>
      <c r="N202">
        <f t="shared" si="14"/>
        <v>1.95</v>
      </c>
      <c r="X202" s="46"/>
    </row>
    <row r="203" spans="1:24" x14ac:dyDescent="0.25">
      <c r="A203" t="s">
        <v>16</v>
      </c>
      <c r="B203">
        <v>2020</v>
      </c>
      <c r="C203" s="1">
        <v>43891</v>
      </c>
      <c r="D203">
        <v>93</v>
      </c>
      <c r="E203">
        <v>64</v>
      </c>
      <c r="F203">
        <v>13</v>
      </c>
      <c r="G203">
        <v>55</v>
      </c>
      <c r="I203">
        <v>0</v>
      </c>
      <c r="J203">
        <v>13</v>
      </c>
      <c r="K203">
        <v>55</v>
      </c>
      <c r="L203">
        <f t="shared" si="12"/>
        <v>4.2307692307692308</v>
      </c>
      <c r="M203">
        <f t="shared" si="13"/>
        <v>0</v>
      </c>
      <c r="N203">
        <f t="shared" si="14"/>
        <v>4.2307692307692308</v>
      </c>
      <c r="X203" s="46"/>
    </row>
    <row r="204" spans="1:24" x14ac:dyDescent="0.25">
      <c r="A204" t="s">
        <v>16</v>
      </c>
      <c r="B204">
        <v>2020</v>
      </c>
      <c r="C204" s="1">
        <v>43922</v>
      </c>
      <c r="D204">
        <v>48</v>
      </c>
      <c r="E204">
        <v>34</v>
      </c>
      <c r="F204">
        <v>8</v>
      </c>
      <c r="G204">
        <v>16</v>
      </c>
      <c r="H204">
        <v>1</v>
      </c>
      <c r="I204">
        <v>4</v>
      </c>
      <c r="J204">
        <v>7</v>
      </c>
      <c r="K204">
        <v>12</v>
      </c>
      <c r="L204">
        <f t="shared" si="12"/>
        <v>2</v>
      </c>
      <c r="M204">
        <f t="shared" si="13"/>
        <v>4</v>
      </c>
      <c r="N204">
        <f t="shared" si="14"/>
        <v>1.7142857142857142</v>
      </c>
      <c r="X204" s="46"/>
    </row>
    <row r="205" spans="1:24" x14ac:dyDescent="0.25">
      <c r="A205" t="s">
        <v>16</v>
      </c>
      <c r="B205">
        <v>2020</v>
      </c>
      <c r="C205" s="1">
        <v>43952</v>
      </c>
      <c r="D205">
        <v>68</v>
      </c>
      <c r="E205">
        <v>41</v>
      </c>
      <c r="F205">
        <v>9</v>
      </c>
      <c r="G205">
        <v>23</v>
      </c>
      <c r="I205">
        <v>0</v>
      </c>
      <c r="J205">
        <v>9</v>
      </c>
      <c r="K205">
        <v>23</v>
      </c>
      <c r="L205">
        <f t="shared" si="12"/>
        <v>2.5555555555555554</v>
      </c>
      <c r="M205">
        <f t="shared" si="13"/>
        <v>0</v>
      </c>
      <c r="N205">
        <f t="shared" si="14"/>
        <v>2.5555555555555554</v>
      </c>
      <c r="X205" s="46"/>
    </row>
    <row r="206" spans="1:24" x14ac:dyDescent="0.25">
      <c r="A206" t="s">
        <v>17</v>
      </c>
      <c r="B206">
        <v>2019</v>
      </c>
      <c r="C206" s="1">
        <v>43466</v>
      </c>
      <c r="D206">
        <v>128</v>
      </c>
      <c r="E206">
        <v>94</v>
      </c>
      <c r="F206">
        <v>20</v>
      </c>
      <c r="G206">
        <v>43</v>
      </c>
      <c r="J206">
        <v>20</v>
      </c>
      <c r="K206">
        <v>43</v>
      </c>
      <c r="L206">
        <f t="shared" si="12"/>
        <v>2.15</v>
      </c>
      <c r="M206">
        <f t="shared" si="13"/>
        <v>0</v>
      </c>
      <c r="N206">
        <f t="shared" si="14"/>
        <v>2.15</v>
      </c>
      <c r="X206" s="46"/>
    </row>
    <row r="207" spans="1:24" x14ac:dyDescent="0.25">
      <c r="A207" t="s">
        <v>17</v>
      </c>
      <c r="B207">
        <v>2019</v>
      </c>
      <c r="C207" s="1">
        <v>43497</v>
      </c>
      <c r="D207">
        <v>149</v>
      </c>
      <c r="E207">
        <v>111</v>
      </c>
      <c r="F207">
        <v>16</v>
      </c>
      <c r="G207">
        <v>23</v>
      </c>
      <c r="H207">
        <v>1</v>
      </c>
      <c r="I207">
        <v>2</v>
      </c>
      <c r="J207">
        <v>15</v>
      </c>
      <c r="K207">
        <v>21</v>
      </c>
      <c r="L207">
        <f t="shared" si="12"/>
        <v>1.4375</v>
      </c>
      <c r="M207">
        <f t="shared" si="13"/>
        <v>2</v>
      </c>
      <c r="N207">
        <f t="shared" si="14"/>
        <v>1.4</v>
      </c>
      <c r="X207" s="46"/>
    </row>
    <row r="208" spans="1:24" x14ac:dyDescent="0.25">
      <c r="A208" t="s">
        <v>17</v>
      </c>
      <c r="B208">
        <v>2019</v>
      </c>
      <c r="C208" s="1">
        <v>43525</v>
      </c>
      <c r="D208">
        <v>121</v>
      </c>
      <c r="E208">
        <v>86</v>
      </c>
      <c r="F208">
        <v>15</v>
      </c>
      <c r="G208">
        <v>46</v>
      </c>
      <c r="H208">
        <v>1</v>
      </c>
      <c r="I208">
        <v>1</v>
      </c>
      <c r="J208">
        <v>14</v>
      </c>
      <c r="K208">
        <v>45</v>
      </c>
      <c r="L208">
        <f t="shared" si="12"/>
        <v>3.0666666666666669</v>
      </c>
      <c r="M208">
        <f t="shared" si="13"/>
        <v>1</v>
      </c>
      <c r="N208">
        <f t="shared" si="14"/>
        <v>3.2142857142857144</v>
      </c>
      <c r="X208" s="46"/>
    </row>
    <row r="209" spans="1:24" x14ac:dyDescent="0.25">
      <c r="A209" t="s">
        <v>17</v>
      </c>
      <c r="B209">
        <v>2019</v>
      </c>
      <c r="C209" s="1">
        <v>43556</v>
      </c>
      <c r="D209">
        <v>131</v>
      </c>
      <c r="E209">
        <v>100</v>
      </c>
      <c r="F209">
        <v>14</v>
      </c>
      <c r="G209">
        <v>36</v>
      </c>
      <c r="H209">
        <v>1</v>
      </c>
      <c r="I209">
        <v>2</v>
      </c>
      <c r="J209">
        <v>13</v>
      </c>
      <c r="K209">
        <v>34</v>
      </c>
      <c r="L209">
        <f t="shared" si="12"/>
        <v>2.5714285714285716</v>
      </c>
      <c r="M209">
        <f t="shared" si="13"/>
        <v>2</v>
      </c>
      <c r="N209">
        <f t="shared" si="14"/>
        <v>2.6153846153846154</v>
      </c>
      <c r="X209" s="46"/>
    </row>
    <row r="210" spans="1:24" x14ac:dyDescent="0.25">
      <c r="A210" t="s">
        <v>17</v>
      </c>
      <c r="B210">
        <v>2019</v>
      </c>
      <c r="C210" s="1">
        <v>43586</v>
      </c>
      <c r="D210">
        <v>117</v>
      </c>
      <c r="E210">
        <v>92</v>
      </c>
      <c r="F210">
        <v>14</v>
      </c>
      <c r="G210">
        <v>24</v>
      </c>
      <c r="I210">
        <v>0</v>
      </c>
      <c r="J210">
        <v>14</v>
      </c>
      <c r="K210">
        <v>24</v>
      </c>
      <c r="L210">
        <f t="shared" si="12"/>
        <v>1.7142857142857142</v>
      </c>
      <c r="M210">
        <f t="shared" si="13"/>
        <v>0</v>
      </c>
      <c r="N210">
        <f t="shared" si="14"/>
        <v>1.7142857142857142</v>
      </c>
      <c r="X210" s="46"/>
    </row>
    <row r="211" spans="1:24" x14ac:dyDescent="0.25">
      <c r="A211" t="s">
        <v>17</v>
      </c>
      <c r="B211">
        <v>2019</v>
      </c>
      <c r="C211" s="1">
        <v>43617</v>
      </c>
      <c r="D211">
        <v>101</v>
      </c>
      <c r="E211">
        <v>73</v>
      </c>
      <c r="F211">
        <v>8</v>
      </c>
      <c r="G211">
        <v>14</v>
      </c>
      <c r="I211">
        <v>0</v>
      </c>
      <c r="J211">
        <v>8</v>
      </c>
      <c r="K211">
        <v>14</v>
      </c>
      <c r="L211">
        <f t="shared" si="12"/>
        <v>1.75</v>
      </c>
      <c r="M211">
        <f t="shared" si="13"/>
        <v>0</v>
      </c>
      <c r="N211">
        <f t="shared" si="14"/>
        <v>1.75</v>
      </c>
      <c r="X211" s="46"/>
    </row>
    <row r="212" spans="1:24" x14ac:dyDescent="0.25">
      <c r="A212" t="s">
        <v>17</v>
      </c>
      <c r="B212">
        <v>2019</v>
      </c>
      <c r="C212" s="1">
        <v>43647</v>
      </c>
      <c r="D212">
        <v>115</v>
      </c>
      <c r="E212">
        <v>85</v>
      </c>
      <c r="F212">
        <v>9</v>
      </c>
      <c r="G212">
        <v>10</v>
      </c>
      <c r="I212">
        <v>0</v>
      </c>
      <c r="J212">
        <v>9</v>
      </c>
      <c r="K212">
        <v>10</v>
      </c>
      <c r="L212">
        <f t="shared" si="12"/>
        <v>1.1111111111111112</v>
      </c>
      <c r="M212">
        <f t="shared" si="13"/>
        <v>0</v>
      </c>
      <c r="N212">
        <f t="shared" si="14"/>
        <v>1.1111111111111112</v>
      </c>
      <c r="X212" s="46"/>
    </row>
    <row r="213" spans="1:24" x14ac:dyDescent="0.25">
      <c r="A213" t="s">
        <v>17</v>
      </c>
      <c r="B213">
        <v>2019</v>
      </c>
      <c r="C213" s="1">
        <v>43678</v>
      </c>
      <c r="D213">
        <v>108</v>
      </c>
      <c r="E213">
        <v>81</v>
      </c>
      <c r="F213">
        <v>10</v>
      </c>
      <c r="G213">
        <v>23</v>
      </c>
      <c r="I213">
        <v>0</v>
      </c>
      <c r="J213">
        <v>10</v>
      </c>
      <c r="K213">
        <v>23</v>
      </c>
      <c r="L213">
        <f t="shared" si="12"/>
        <v>2.2999999999999998</v>
      </c>
      <c r="M213">
        <f t="shared" si="13"/>
        <v>0</v>
      </c>
      <c r="N213">
        <f t="shared" si="14"/>
        <v>2.2999999999999998</v>
      </c>
    </row>
    <row r="214" spans="1:24" x14ac:dyDescent="0.25">
      <c r="A214" t="s">
        <v>17</v>
      </c>
      <c r="B214">
        <v>2019</v>
      </c>
      <c r="C214" s="1">
        <v>43709</v>
      </c>
      <c r="D214">
        <v>133</v>
      </c>
      <c r="E214">
        <v>105</v>
      </c>
      <c r="F214">
        <v>13</v>
      </c>
      <c r="G214">
        <v>19</v>
      </c>
      <c r="I214">
        <v>0</v>
      </c>
      <c r="J214">
        <v>13</v>
      </c>
      <c r="K214">
        <v>19</v>
      </c>
      <c r="L214">
        <f t="shared" si="12"/>
        <v>1.4615384615384615</v>
      </c>
      <c r="M214">
        <f t="shared" si="13"/>
        <v>0</v>
      </c>
      <c r="N214">
        <f t="shared" si="14"/>
        <v>1.4615384615384615</v>
      </c>
    </row>
    <row r="215" spans="1:24" x14ac:dyDescent="0.25">
      <c r="A215" t="s">
        <v>17</v>
      </c>
      <c r="B215">
        <v>2019</v>
      </c>
      <c r="C215" s="1">
        <v>43739</v>
      </c>
      <c r="D215">
        <v>156</v>
      </c>
      <c r="E215">
        <v>126</v>
      </c>
      <c r="F215">
        <v>18</v>
      </c>
      <c r="G215">
        <v>32</v>
      </c>
      <c r="H215">
        <v>1</v>
      </c>
      <c r="I215">
        <v>5</v>
      </c>
      <c r="J215">
        <v>17</v>
      </c>
      <c r="K215">
        <v>27</v>
      </c>
      <c r="L215">
        <f t="shared" si="12"/>
        <v>1.7777777777777777</v>
      </c>
      <c r="M215">
        <f t="shared" si="13"/>
        <v>5</v>
      </c>
      <c r="N215">
        <f t="shared" si="14"/>
        <v>1.588235294117647</v>
      </c>
    </row>
    <row r="216" spans="1:24" x14ac:dyDescent="0.25">
      <c r="A216" t="s">
        <v>17</v>
      </c>
      <c r="B216">
        <v>2019</v>
      </c>
      <c r="C216" s="1">
        <v>43770</v>
      </c>
      <c r="D216">
        <v>143</v>
      </c>
      <c r="E216">
        <v>107</v>
      </c>
      <c r="F216">
        <v>12</v>
      </c>
      <c r="G216">
        <v>23</v>
      </c>
      <c r="H216">
        <v>2</v>
      </c>
      <c r="I216">
        <v>10</v>
      </c>
      <c r="J216">
        <v>10</v>
      </c>
      <c r="K216">
        <v>13</v>
      </c>
      <c r="L216">
        <f t="shared" si="12"/>
        <v>1.9166666666666667</v>
      </c>
      <c r="M216">
        <f t="shared" si="13"/>
        <v>5</v>
      </c>
      <c r="N216">
        <f t="shared" si="14"/>
        <v>1.3</v>
      </c>
    </row>
    <row r="217" spans="1:24" x14ac:dyDescent="0.25">
      <c r="A217" t="s">
        <v>17</v>
      </c>
      <c r="B217">
        <v>2019</v>
      </c>
      <c r="C217" s="1">
        <v>43800</v>
      </c>
      <c r="D217">
        <v>118</v>
      </c>
      <c r="E217">
        <v>93</v>
      </c>
      <c r="F217">
        <v>9</v>
      </c>
      <c r="G217">
        <v>11</v>
      </c>
      <c r="I217">
        <v>0</v>
      </c>
      <c r="J217">
        <v>9</v>
      </c>
      <c r="K217">
        <v>11</v>
      </c>
      <c r="L217">
        <f t="shared" si="12"/>
        <v>1.2222222222222223</v>
      </c>
      <c r="M217">
        <f t="shared" si="13"/>
        <v>0</v>
      </c>
      <c r="N217">
        <f t="shared" si="14"/>
        <v>1.2222222222222223</v>
      </c>
    </row>
    <row r="218" spans="1:24" x14ac:dyDescent="0.25">
      <c r="A218" t="s">
        <v>17</v>
      </c>
      <c r="B218">
        <v>2020</v>
      </c>
      <c r="C218" s="1">
        <v>43831</v>
      </c>
      <c r="D218">
        <v>137</v>
      </c>
      <c r="E218">
        <v>106</v>
      </c>
      <c r="F218">
        <v>20</v>
      </c>
      <c r="G218">
        <v>28</v>
      </c>
      <c r="I218">
        <v>0</v>
      </c>
      <c r="J218">
        <v>20</v>
      </c>
      <c r="K218">
        <v>28</v>
      </c>
      <c r="L218">
        <f t="shared" si="12"/>
        <v>1.4</v>
      </c>
      <c r="M218">
        <f t="shared" si="13"/>
        <v>0</v>
      </c>
      <c r="N218">
        <f t="shared" si="14"/>
        <v>1.4</v>
      </c>
    </row>
    <row r="219" spans="1:24" x14ac:dyDescent="0.25">
      <c r="A219" t="s">
        <v>17</v>
      </c>
      <c r="B219">
        <v>2020</v>
      </c>
      <c r="C219" s="1">
        <v>43862</v>
      </c>
      <c r="D219">
        <v>124</v>
      </c>
      <c r="E219">
        <v>98</v>
      </c>
      <c r="F219">
        <v>13</v>
      </c>
      <c r="G219">
        <v>32</v>
      </c>
      <c r="I219">
        <v>0</v>
      </c>
      <c r="J219">
        <v>13</v>
      </c>
      <c r="K219">
        <v>32</v>
      </c>
      <c r="L219">
        <f t="shared" si="12"/>
        <v>2.4615384615384617</v>
      </c>
      <c r="M219">
        <f t="shared" si="13"/>
        <v>0</v>
      </c>
      <c r="N219">
        <f t="shared" si="14"/>
        <v>2.4615384615384617</v>
      </c>
    </row>
    <row r="220" spans="1:24" x14ac:dyDescent="0.25">
      <c r="A220" t="s">
        <v>17</v>
      </c>
      <c r="B220">
        <v>2020</v>
      </c>
      <c r="C220" s="1">
        <v>43891</v>
      </c>
      <c r="D220">
        <v>116</v>
      </c>
      <c r="E220">
        <v>90</v>
      </c>
      <c r="F220">
        <v>9</v>
      </c>
      <c r="G220">
        <v>17</v>
      </c>
      <c r="I220">
        <v>0</v>
      </c>
      <c r="J220">
        <v>9</v>
      </c>
      <c r="K220">
        <v>17</v>
      </c>
      <c r="L220">
        <f t="shared" si="12"/>
        <v>1.8888888888888888</v>
      </c>
      <c r="M220">
        <f t="shared" si="13"/>
        <v>0</v>
      </c>
      <c r="N220">
        <f t="shared" si="14"/>
        <v>1.8888888888888888</v>
      </c>
    </row>
    <row r="221" spans="1:24" x14ac:dyDescent="0.25">
      <c r="A221" t="s">
        <v>17</v>
      </c>
      <c r="B221">
        <v>2020</v>
      </c>
      <c r="C221" s="1">
        <v>43922</v>
      </c>
      <c r="D221">
        <v>114</v>
      </c>
      <c r="E221">
        <v>87</v>
      </c>
      <c r="F221">
        <v>10</v>
      </c>
      <c r="G221">
        <v>14</v>
      </c>
      <c r="I221">
        <v>0</v>
      </c>
      <c r="J221">
        <v>10</v>
      </c>
      <c r="K221">
        <v>14</v>
      </c>
      <c r="L221">
        <f t="shared" si="12"/>
        <v>1.4</v>
      </c>
      <c r="M221">
        <f t="shared" si="13"/>
        <v>0</v>
      </c>
      <c r="N221">
        <f t="shared" si="14"/>
        <v>1.4</v>
      </c>
    </row>
    <row r="222" spans="1:24" x14ac:dyDescent="0.25">
      <c r="A222" t="s">
        <v>17</v>
      </c>
      <c r="B222">
        <v>2020</v>
      </c>
      <c r="C222" s="1">
        <v>43952</v>
      </c>
      <c r="D222">
        <v>86</v>
      </c>
      <c r="E222">
        <v>64</v>
      </c>
      <c r="F222">
        <v>3</v>
      </c>
      <c r="G222">
        <v>5</v>
      </c>
      <c r="I222">
        <v>0</v>
      </c>
      <c r="J222">
        <v>3</v>
      </c>
      <c r="K222">
        <v>5</v>
      </c>
      <c r="L222">
        <f t="shared" si="12"/>
        <v>1.6666666666666667</v>
      </c>
      <c r="M222">
        <f t="shared" si="13"/>
        <v>0</v>
      </c>
      <c r="N222">
        <f t="shared" si="14"/>
        <v>1.6666666666666667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INSKR_all</vt:lpstr>
      <vt:lpstr>Inskrivningar__</vt:lpstr>
      <vt:lpstr>hemgång</vt:lpstr>
      <vt:lpstr>SIP__</vt:lpstr>
      <vt:lpstr>Utskrivningsklara__</vt:lpstr>
      <vt:lpstr>Kallade_hemgång__</vt:lpstr>
      <vt:lpstr>Hemgång_24__</vt:lpstr>
      <vt:lpstr>SIP</vt:lpstr>
      <vt:lpstr>utskr</vt:lpstr>
      <vt:lpstr>kallelse</vt:lpstr>
      <vt:lpstr>Region</vt:lpstr>
      <vt:lpstr>region_tab</vt:lpstr>
      <vt:lpstr>insk</vt:lpstr>
    </vt:vector>
  </TitlesOfParts>
  <Company>Region Jönköpings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Sumanosova Marina</dc:creator>
  <cp:lastModifiedBy>Sumanosova Marina</cp:lastModifiedBy>
  <dcterms:created xsi:type="dcterms:W3CDTF">2020-01-09T06:26:15Z</dcterms:created>
  <dcterms:modified xsi:type="dcterms:W3CDTF">2020-06-23T12:42:59Z</dcterms:modified>
</cp:coreProperties>
</file>